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 activeTab="1"/>
  </bookViews>
  <sheets>
    <sheet name="Aug 19" sheetId="4" r:id="rId1"/>
    <sheet name="Sheet1" sheetId="5" r:id="rId2"/>
    <sheet name="Sheet2" sheetId="6" r:id="rId3"/>
  </sheets>
  <calcPr calcId="124519"/>
</workbook>
</file>

<file path=xl/calcChain.xml><?xml version="1.0" encoding="utf-8"?>
<calcChain xmlns="http://schemas.openxmlformats.org/spreadsheetml/2006/main">
  <c r="C14" i="5"/>
  <c r="F9"/>
  <c r="F10" s="1"/>
  <c r="F8"/>
  <c r="F7"/>
  <c r="F6"/>
  <c r="D154" i="4"/>
  <c r="D153"/>
  <c r="C146"/>
  <c r="B146"/>
  <c r="C33"/>
  <c r="B33"/>
  <c r="C12" i="5" l="1"/>
  <c r="C9"/>
  <c r="C6"/>
  <c r="C15"/>
  <c r="C13"/>
  <c r="C10"/>
  <c r="C7"/>
  <c r="C11" l="1"/>
  <c r="C8"/>
  <c r="C16" s="1"/>
  <c r="C17" s="1"/>
  <c r="C149" i="4" l="1"/>
  <c r="J146"/>
  <c r="C157" s="1"/>
  <c r="I146"/>
  <c r="C154" s="1"/>
  <c r="D152" s="1"/>
  <c r="D155" s="1"/>
  <c r="D156" s="1"/>
  <c r="H146"/>
  <c r="C155" s="1"/>
  <c r="C148"/>
  <c r="F85"/>
  <c r="F146" s="1"/>
  <c r="C152" s="1"/>
  <c r="E85"/>
  <c r="E146" s="1"/>
  <c r="C151" s="1"/>
  <c r="C150" l="1"/>
  <c r="C156" s="1"/>
  <c r="C158" s="1"/>
  <c r="C159" s="1"/>
  <c r="C153"/>
</calcChain>
</file>

<file path=xl/sharedStrings.xml><?xml version="1.0" encoding="utf-8"?>
<sst xmlns="http://schemas.openxmlformats.org/spreadsheetml/2006/main" count="343" uniqueCount="311">
  <si>
    <t>Gaurichak(Patna PG)</t>
  </si>
  <si>
    <t>Fatuha (Patna PG)</t>
  </si>
  <si>
    <t>Khagaul(Patna PG)</t>
  </si>
  <si>
    <t>Khagaul(Ara (PG)</t>
  </si>
  <si>
    <t>Khagaul(Patna PG U BGCL)</t>
  </si>
  <si>
    <t>Dehri-on-Son(Pusauli PG)</t>
  </si>
  <si>
    <t>Dehri-on-Son(GAYA PG)</t>
  </si>
  <si>
    <t>Sonenagar (Gaya PG)</t>
  </si>
  <si>
    <t>Bodhgaya(Gaya PG)</t>
  </si>
  <si>
    <t>Bodhgaya(K' Sarai BGCL)</t>
  </si>
  <si>
    <t>Pusauli (Pusauli PG)</t>
  </si>
  <si>
    <t>Pusauli (Ara  PG)</t>
  </si>
  <si>
    <t>Biharsarif (B'SarifPG)</t>
  </si>
  <si>
    <t>Biharsarif (K'Sarai BGCL)</t>
  </si>
  <si>
    <t>Biharsarif (TTPS)</t>
  </si>
  <si>
    <t>Biharsarif (BTPS)</t>
  </si>
  <si>
    <t>Begusarai Purnea(PG)</t>
  </si>
  <si>
    <t>Kishanganj 220</t>
  </si>
  <si>
    <t>Hajipur ( Amnour BGCL)</t>
  </si>
  <si>
    <t>Hajipur 220 (BTPS NTPC)</t>
  </si>
  <si>
    <t>Hajipur 220 (Kafeen PG)</t>
  </si>
  <si>
    <t>Motipur (MTPS)</t>
  </si>
  <si>
    <t>Motipur (DMTCL)</t>
  </si>
  <si>
    <t>Darbhanga 220 (DMTCL)</t>
  </si>
  <si>
    <t>Laukahi (DMTCL)</t>
  </si>
  <si>
    <t>Samastipur 220 (DMTCL)</t>
  </si>
  <si>
    <t>Samastipur 220 (MTPS)</t>
  </si>
  <si>
    <t>Madhepura</t>
  </si>
  <si>
    <t>Katra 132/33</t>
  </si>
  <si>
    <t xml:space="preserve">Gaurichak 220/132/33 KV </t>
  </si>
  <si>
    <t>Masaudhi 132/33</t>
  </si>
  <si>
    <t>Gaighat 132/33</t>
  </si>
  <si>
    <t>Mithapur 132/33</t>
  </si>
  <si>
    <t>Barh 132/33</t>
  </si>
  <si>
    <t>Hathidah 132/33</t>
  </si>
  <si>
    <t>Fatuha</t>
  </si>
  <si>
    <t>Jakkanpur 132/33</t>
  </si>
  <si>
    <t>Karbigahia 132/33</t>
  </si>
  <si>
    <t>Digha (old) 132/33</t>
  </si>
  <si>
    <t>Bihta(old) 132/33</t>
  </si>
  <si>
    <t>Bihta New 220/132/33 KV</t>
  </si>
  <si>
    <t>Khagaul 220/132/33 KV</t>
  </si>
  <si>
    <t>Dehri 220/132/33 KV</t>
  </si>
  <si>
    <t>Banjari 132/33 KV</t>
  </si>
  <si>
    <t>Bikramganj 132/33 KV</t>
  </si>
  <si>
    <t>Sasaram 132/33 KV</t>
  </si>
  <si>
    <t>Kochas 132/33 KV</t>
  </si>
  <si>
    <t>Aurangabad 132/33 KV</t>
  </si>
  <si>
    <t>Goh 132/33 KV</t>
  </si>
  <si>
    <t>Sonenagar 132/33 KV</t>
  </si>
  <si>
    <t>Sonenagar 220/132/33 KV</t>
  </si>
  <si>
    <t>Rafiganj 132/33 KV</t>
  </si>
  <si>
    <t>Arrah 132/33 KV</t>
  </si>
  <si>
    <t>Buxer 132/33 KV</t>
  </si>
  <si>
    <t>Jagdishpur 132/33 KV</t>
  </si>
  <si>
    <t>Piro 132/33 KV</t>
  </si>
  <si>
    <t>Dumraon  132/33 KV</t>
  </si>
  <si>
    <t>Karmnasa  132/33 KV</t>
  </si>
  <si>
    <t>Ramgarh  132/33 KV</t>
  </si>
  <si>
    <t>Bhabhua  132/33 KV</t>
  </si>
  <si>
    <t>Kudra 132/33 KV</t>
  </si>
  <si>
    <t>Pusauli 220/132/33 KV</t>
  </si>
  <si>
    <t>Mohaniya 132/33 KV</t>
  </si>
  <si>
    <t>Bodhgaya 220/132/33 KV</t>
  </si>
  <si>
    <t>Sherghati 132/33</t>
  </si>
  <si>
    <t>Wazirganj 132/33 KV</t>
  </si>
  <si>
    <t>Imamganj 132/33 KV</t>
  </si>
  <si>
    <t>Chandauti 132/33</t>
  </si>
  <si>
    <t>Belaganj 132/33 KV</t>
  </si>
  <si>
    <t>Tekari 132/33 KV</t>
  </si>
  <si>
    <t>Jahanabad 132/33</t>
  </si>
  <si>
    <t>Tehta 132/33 KV</t>
  </si>
  <si>
    <t>Hulasganj 132/33</t>
  </si>
  <si>
    <t>Ataulah 132/33</t>
  </si>
  <si>
    <t>Biharsharif</t>
  </si>
  <si>
    <t>Nalanda 132/33</t>
  </si>
  <si>
    <t>Ekangarsarai 132/33</t>
  </si>
  <si>
    <t>Harnaut 132/33</t>
  </si>
  <si>
    <t>Baripahari 132/33</t>
  </si>
  <si>
    <t>Nawada 132/33</t>
  </si>
  <si>
    <t>Warsaliganj 132/33</t>
  </si>
  <si>
    <t>Rajgir 132/33</t>
  </si>
  <si>
    <t>Shiekhpura 132/33</t>
  </si>
  <si>
    <t>Sabour 132/33</t>
  </si>
  <si>
    <t>Sultanganj 132/33</t>
  </si>
  <si>
    <t>Kahalgaon 132/33</t>
  </si>
  <si>
    <t>Banka 132/33</t>
  </si>
  <si>
    <t>BANKA NEW 132/33 KV</t>
  </si>
  <si>
    <t>Naugachhia 132/33</t>
  </si>
  <si>
    <t>Jamalpur 132/33</t>
  </si>
  <si>
    <t>Tarapur 132/33</t>
  </si>
  <si>
    <t>Jamui 132/33</t>
  </si>
  <si>
    <t>Jamui (new)</t>
  </si>
  <si>
    <t>Lakhisarai 132/33</t>
  </si>
  <si>
    <t>Begusarai</t>
  </si>
  <si>
    <t>Balaia  132/33</t>
  </si>
  <si>
    <t>Manjhaul 132/33</t>
  </si>
  <si>
    <t>Teghra 132/33 KV</t>
  </si>
  <si>
    <t>Khagaria 132/33</t>
  </si>
  <si>
    <t>Bakhri 132/33</t>
  </si>
  <si>
    <t>Purnea 132/33</t>
  </si>
  <si>
    <t>Damdaha 132/33</t>
  </si>
  <si>
    <t>Banmankhi  132/33</t>
  </si>
  <si>
    <t>Barsoi 132/33</t>
  </si>
  <si>
    <t>Manihari 132/33</t>
  </si>
  <si>
    <t>Katihar 132/33</t>
  </si>
  <si>
    <t>Baisi 132/33</t>
  </si>
  <si>
    <t>Kisanganj 132/33</t>
  </si>
  <si>
    <t>Forbisganj 132/33</t>
  </si>
  <si>
    <t>Araria 132/33</t>
  </si>
  <si>
    <t>Muzaffarpur 132/33</t>
  </si>
  <si>
    <t>SKMCH 132/33 KV</t>
  </si>
  <si>
    <t>Motipur 220/132/33 KV</t>
  </si>
  <si>
    <t>Mushahari 220/132/33</t>
  </si>
  <si>
    <t>Sitamari 132/33</t>
  </si>
  <si>
    <t>Runnisaidpur 132/33</t>
  </si>
  <si>
    <t>Belsand 132/33</t>
  </si>
  <si>
    <t>Pupri 132/33</t>
  </si>
  <si>
    <t>Sheohar 132/33</t>
  </si>
  <si>
    <t>Hajipur 220 KV</t>
  </si>
  <si>
    <t>Hajipur132/33</t>
  </si>
  <si>
    <t>Vaishali 132/33</t>
  </si>
  <si>
    <t>Jandaha</t>
  </si>
  <si>
    <t>Mahnar</t>
  </si>
  <si>
    <t>Samastipur 132/33</t>
  </si>
  <si>
    <t>Sahpurpatori 132/33 KV</t>
  </si>
  <si>
    <t>Dalsinghsarai</t>
  </si>
  <si>
    <t>Rosera</t>
  </si>
  <si>
    <t>Darbhanga (220)</t>
  </si>
  <si>
    <t>Darbhanga 132/33</t>
  </si>
  <si>
    <t>Gangwara 132/33</t>
  </si>
  <si>
    <t>Kusheshwarsthan 132/33</t>
  </si>
  <si>
    <t>Madhubani</t>
  </si>
  <si>
    <t>Pandaul</t>
  </si>
  <si>
    <t>Jainagar</t>
  </si>
  <si>
    <t>Benipatti</t>
  </si>
  <si>
    <t>Phulparas</t>
  </si>
  <si>
    <t>Jhanjarpur</t>
  </si>
  <si>
    <t>Laukhai</t>
  </si>
  <si>
    <t>132/33 Motihari</t>
  </si>
  <si>
    <t>132/33 Dhaka</t>
  </si>
  <si>
    <t>132/33 Pakdidyal</t>
  </si>
  <si>
    <t>Chakiya</t>
  </si>
  <si>
    <t>132/33 Raxaul</t>
  </si>
  <si>
    <t>Areraj 132/33 KV</t>
  </si>
  <si>
    <t>132/33 Betiah</t>
  </si>
  <si>
    <t>132/33 Ramnagar</t>
  </si>
  <si>
    <t>132/33 Narkatiyaganj</t>
  </si>
  <si>
    <t>132/33 Thakara</t>
  </si>
  <si>
    <t>Chapra 132/33 KV</t>
  </si>
  <si>
    <t>Sheetalpur 132/33 KV</t>
  </si>
  <si>
    <t>132/33 MASHRAKH</t>
  </si>
  <si>
    <t>Ekma 132/33 KV</t>
  </si>
  <si>
    <t>Gopalganj 132/33 KV</t>
  </si>
  <si>
    <t>Hathua 132/33 KV</t>
  </si>
  <si>
    <t>Siwan 132/33 KV</t>
  </si>
  <si>
    <t>Raghunathpur 132/33 KV</t>
  </si>
  <si>
    <t>Maharajganj 132/33 KV</t>
  </si>
  <si>
    <t>Udakisanganj</t>
  </si>
  <si>
    <t>Sahrsa 132/33 KV</t>
  </si>
  <si>
    <t>Sonbrsha</t>
  </si>
  <si>
    <t>Simri Bakhtiyarpur132/33 KV</t>
  </si>
  <si>
    <t>Supaul 132/33 KV</t>
  </si>
  <si>
    <t>Kataiya 132/33 KV</t>
  </si>
  <si>
    <t>Nirmali 132/33 KV</t>
  </si>
  <si>
    <t>Triveniganj</t>
  </si>
  <si>
    <t>Energy at 33 kv level</t>
  </si>
  <si>
    <t>220 import from OU</t>
  </si>
  <si>
    <t>220 Export to OU</t>
  </si>
  <si>
    <t>Net 220 in System</t>
  </si>
  <si>
    <t>132 KV Import from OU</t>
  </si>
  <si>
    <t>132 KV Export to OU</t>
  </si>
  <si>
    <t>Net 132 KV in System</t>
  </si>
  <si>
    <t>33 KV import in system</t>
  </si>
  <si>
    <t>total power in system</t>
  </si>
  <si>
    <t>total 33 KV</t>
  </si>
  <si>
    <t>Loss</t>
  </si>
  <si>
    <t>% loss</t>
  </si>
  <si>
    <t>33 KV SST Aux. Consumotion</t>
  </si>
  <si>
    <t>Sonenagar (TSS)</t>
  </si>
  <si>
    <t>Rafiganj (TSS)</t>
  </si>
  <si>
    <t>Rafiganj (Alfa Solar)</t>
  </si>
  <si>
    <t>Arrah (TSS)</t>
  </si>
  <si>
    <t>Arrah (PG)</t>
  </si>
  <si>
    <t>Jagdishpur (Ara PG)</t>
  </si>
  <si>
    <t>Dumraon  (Ara PG)</t>
  </si>
  <si>
    <t>Dumraon  (TSS)</t>
  </si>
  <si>
    <t>Karmnasa (Chnd, Sahpr)</t>
  </si>
  <si>
    <t>Karmnasa  (Kudra TSS)</t>
  </si>
  <si>
    <t>Kudra (Pusauli PG)</t>
  </si>
  <si>
    <t>Pusauli (Kudra TSS)</t>
  </si>
  <si>
    <t>Mohaniya (Pusauli PG)</t>
  </si>
  <si>
    <t>Bodhgaya (TSS)</t>
  </si>
  <si>
    <t>Sherghati (Solar)</t>
  </si>
  <si>
    <t>Bodhgaya (BGCL)</t>
  </si>
  <si>
    <t>Wazirganj (BGCL)</t>
  </si>
  <si>
    <t>Hulasganj (BGCL)</t>
  </si>
  <si>
    <t>Jahanabad (TSS)</t>
  </si>
  <si>
    <t>Biharsharif (132 BGCL)</t>
  </si>
  <si>
    <t>Nalanda (Barhi)</t>
  </si>
  <si>
    <t>Nawada (BGCL)</t>
  </si>
  <si>
    <t>Rajgir (Barhi)</t>
  </si>
  <si>
    <t>Rajgir (Ord. Factory)</t>
  </si>
  <si>
    <t>Shiekhpura (BGCL)</t>
  </si>
  <si>
    <t>Sabour (Banka PG)</t>
  </si>
  <si>
    <t>Sultanganj (Deoghar)</t>
  </si>
  <si>
    <t>Sultanganj (Banka PG)</t>
  </si>
  <si>
    <t>Kahalgaon (NTPC)</t>
  </si>
  <si>
    <t>Kahalgaon (Lalmatiya)</t>
  </si>
  <si>
    <t>Jamui (TSS)</t>
  </si>
  <si>
    <t>Lakhisarai (TSS)</t>
  </si>
  <si>
    <t>Lakhisarai (BGCL)</t>
  </si>
  <si>
    <t>Begusarai(BTPS)</t>
  </si>
  <si>
    <t>Khagaria (BTPS)</t>
  </si>
  <si>
    <t>Khagaria (TSS)</t>
  </si>
  <si>
    <t>Kisanganj (Purnea PG)</t>
  </si>
  <si>
    <t>Motipur (TSS)</t>
  </si>
  <si>
    <t>Vaishali (BRF)</t>
  </si>
  <si>
    <t>Hajipur (TSS)</t>
  </si>
  <si>
    <t>Samastipur (TSS)</t>
  </si>
  <si>
    <t>Rosera(Sugar Mill)</t>
  </si>
  <si>
    <t>Dalsingh Sarai(TSS)</t>
  </si>
  <si>
    <t>132/33 Betiah(DMTCL)</t>
  </si>
  <si>
    <t>Ramnagar  (BHPC)</t>
  </si>
  <si>
    <t>Ramnagar (Sugar Mill)</t>
  </si>
  <si>
    <t>Chapra (BGCL)</t>
  </si>
  <si>
    <t>Chapra (TSS)</t>
  </si>
  <si>
    <t>Hathidah (TSS)</t>
  </si>
  <si>
    <t>Raghopur 132/33 KV</t>
  </si>
  <si>
    <t>Naugachhia 132/33(BTPS)</t>
  </si>
  <si>
    <t>Jamalpur 132/33(BGCL)</t>
  </si>
  <si>
    <t>Baisi 132/33(Dalkola)</t>
  </si>
  <si>
    <t>132/33 Motihari(DMTCL)</t>
  </si>
  <si>
    <t>132/33 Raxaul(DMTCL)</t>
  </si>
  <si>
    <t>Siwan 132/33 KV(BGCL)</t>
  </si>
  <si>
    <t>Siwan 132/33 KV(TSS)</t>
  </si>
  <si>
    <t>Gopalganj KV(SUGAR MILL)</t>
  </si>
  <si>
    <t>132/33 MASHRAKH(DLF)</t>
  </si>
  <si>
    <t>Madhepura(RAILWAY FAC)</t>
  </si>
  <si>
    <t>Kisanganj220/132/33</t>
  </si>
  <si>
    <t>Samastipur new220/132/33</t>
  </si>
  <si>
    <t>132/33 Raxaul(PARWANIPUR)</t>
  </si>
  <si>
    <t>Banjari 132/33 KV(KCL)</t>
  </si>
  <si>
    <t>Khagaul 220/132/33 KV(TSS)</t>
  </si>
  <si>
    <t>Fatuha(TSS)</t>
  </si>
  <si>
    <t>Aurangabad (SHREE CEMENT)</t>
  </si>
  <si>
    <t>Madhepura (Purnea PG)</t>
  </si>
  <si>
    <t>Gopalganj(MTPS)</t>
  </si>
  <si>
    <t>Sonenagar (Rihand)</t>
  </si>
  <si>
    <t>Sabour(BGCL)</t>
  </si>
  <si>
    <t>Sabour(NTPC)</t>
  </si>
  <si>
    <t>Banka 132/33(Banka PG)</t>
  </si>
  <si>
    <t>Sultanganj (Jamalpur  BGCL)</t>
  </si>
  <si>
    <t>Sultanganj (G' Dih BGCL)</t>
  </si>
  <si>
    <t>Jamui (Lakhisarai PG)</t>
  </si>
  <si>
    <t>Lakhisarai (Lakhisarai PG)</t>
  </si>
  <si>
    <t>Purnea (Purnea PG)</t>
  </si>
  <si>
    <t>Samastipur 132/33 (KBUNL)</t>
  </si>
  <si>
    <t>Muzaffarpur 132/33(KBUNL)</t>
  </si>
  <si>
    <t>SKMCH 132/33 KV(KBUNL)</t>
  </si>
  <si>
    <t>Motipur 220/132/33(KBUNL)</t>
  </si>
  <si>
    <t>Motihari(Sugauli Sugar Mill)</t>
  </si>
  <si>
    <t>Sonnagar (Japla)</t>
  </si>
  <si>
    <t>GSS power received/Send, from/to, CTU/ Other Utility</t>
  </si>
  <si>
    <t>220KV Level OU</t>
  </si>
  <si>
    <t>132KV level OU</t>
  </si>
  <si>
    <t>GSS power received/Send, from/to, PSS, Solar, Rice Mill, Hydle</t>
  </si>
  <si>
    <t>Energy Export at 220 kv level at Remote end (CTU/OU),  received by BSPTCL (in MWH)</t>
  </si>
  <si>
    <t>Energy Import at 220 kv level at remote end (CTU/OU), send by BSPTCL (in MWH)</t>
  </si>
  <si>
    <t>Energy Export at 132 kv level at Remote end (CTU/OU/Consumer),  received by BSPTCL (in MWH)</t>
  </si>
  <si>
    <t>Energy Import at 132 kv level at remote end (CTU/OU/Consumer), send by BSPTCL (in MWH)</t>
  </si>
  <si>
    <t>SST Consumption (in MWH)</t>
  </si>
  <si>
    <t xml:space="preserve">Import from hydle, Rice Mill, Solar (in MWH) </t>
  </si>
  <si>
    <t>Export to PSS, Solar, Hydle, Railway, Rice Mill (in MWH)</t>
  </si>
  <si>
    <t>A</t>
  </si>
  <si>
    <t>B</t>
  </si>
  <si>
    <t>C= A-B</t>
  </si>
  <si>
    <t>D</t>
  </si>
  <si>
    <t>E</t>
  </si>
  <si>
    <t>F= D-E</t>
  </si>
  <si>
    <t>G</t>
  </si>
  <si>
    <t>H</t>
  </si>
  <si>
    <t>I= C+F+G</t>
  </si>
  <si>
    <t>J</t>
  </si>
  <si>
    <t>K= I-J-H</t>
  </si>
  <si>
    <t>L = K/(A+D+G)*100</t>
  </si>
  <si>
    <t>Note:-     1.    All readings are in MWH.</t>
  </si>
  <si>
    <t xml:space="preserve">                  2.    OU Stand for Other Utility.</t>
  </si>
  <si>
    <t xml:space="preserve">                  3.    Energy reading taken of other(Remote) end, where line is ownered by BSPTCL.</t>
  </si>
  <si>
    <t xml:space="preserve">                  4.    Energy reading taken of BSPTCL(Local) end, where line is ownered by, other trans. Utilities.</t>
  </si>
  <si>
    <t xml:space="preserve">                  5.    In Patna(PG) reading of ICT-I,II&amp;III has been taken which is availed by Gaurichak, Fatuha, &amp; Khagaul</t>
  </si>
  <si>
    <t xml:space="preserve">                  6.    In Gaya(PG) reading of ICT-I,II&amp;III has been taken which is availed by Dehri, Sonenagar, Bodhgaya &amp; Khizirsarai(BGCL)                                   </t>
  </si>
  <si>
    <t xml:space="preserve">                          in which reaading of Khizirsarai(BGCL) is subtracted for Transmission loss calculation of BSPTCL.</t>
  </si>
  <si>
    <t xml:space="preserve">                  7.    In Darbhanga(DMTCL) reading of ICT-I&amp;II has been taken which is availed by Motipur, Darbhanga(new), Laukahi &amp;</t>
  </si>
  <si>
    <t xml:space="preserve">                          Samastipur(new)</t>
  </si>
  <si>
    <t xml:space="preserve">                  8.    GSS having 33KV export is 0(zero), are cherged on no load.</t>
  </si>
  <si>
    <t xml:space="preserve">                  9.    Meter connection are applied for those GSS in which SST consumption is 0(zero).</t>
  </si>
  <si>
    <t>Transmission loss for month August' 2019 of BSPTCL</t>
  </si>
  <si>
    <t>Total</t>
  </si>
  <si>
    <t>Transmission loss for month August'2019 of BSPTCL</t>
  </si>
  <si>
    <t>Energy Import at 132 kv level at remote end (CTU/OU/Consumer) , send by BSPTCL (in MWH)</t>
  </si>
  <si>
    <t>Transmission loss of BSPTCL</t>
  </si>
  <si>
    <t>Total losses in the Transmission system</t>
  </si>
  <si>
    <t>June'19</t>
  </si>
  <si>
    <t>July'19</t>
  </si>
  <si>
    <t>August'19</t>
  </si>
  <si>
    <t xml:space="preserve">Total energy delivered by CTU/ Inter state tie link/ Transmission licence at the interface point of intra-state Transmission System </t>
  </si>
  <si>
    <t>Sum of all Energy delivered by the Transmission system to CTU/consumer/ state distribution system</t>
  </si>
  <si>
    <t>33KV Auxiliary consumption in System (SST)</t>
  </si>
  <si>
    <t>Transmission loss in System (A1-A2-A3)</t>
  </si>
  <si>
    <t>Transmission loss in (Transco) System (%) [A4/A1*100]</t>
  </si>
</sst>
</file>

<file path=xl/styles.xml><?xml version="1.0" encoding="utf-8"?>
<styleSheet xmlns="http://schemas.openxmlformats.org/spreadsheetml/2006/main">
  <numFmts count="1">
    <numFmt numFmtId="164" formatCode="0.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2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left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3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0" fillId="0" borderId="4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9"/>
  <sheetViews>
    <sheetView topLeftCell="A136" workbookViewId="0">
      <selection activeCell="E148" sqref="E148:E152"/>
    </sheetView>
  </sheetViews>
  <sheetFormatPr defaultRowHeight="15"/>
  <cols>
    <col min="1" max="1" width="32.140625" style="37" customWidth="1"/>
    <col min="2" max="2" width="26.5703125" style="37" customWidth="1"/>
    <col min="3" max="3" width="27.85546875" style="37" customWidth="1"/>
    <col min="4" max="4" width="29.140625" style="37" customWidth="1"/>
    <col min="5" max="5" width="28.42578125" style="15" customWidth="1"/>
    <col min="6" max="6" width="27.7109375" style="15" customWidth="1"/>
    <col min="7" max="7" width="29.7109375" style="10" customWidth="1"/>
    <col min="8" max="8" width="16.7109375" style="16" customWidth="1"/>
    <col min="9" max="9" width="19.7109375" style="16" customWidth="1"/>
    <col min="10" max="10" width="19.85546875" style="16" customWidth="1"/>
    <col min="11" max="11" width="9.5703125" bestFit="1" customWidth="1"/>
  </cols>
  <sheetData>
    <row r="1" spans="1:15" ht="20.25" customHeight="1">
      <c r="A1" s="54" t="s">
        <v>299</v>
      </c>
      <c r="B1" s="54"/>
      <c r="C1" s="68"/>
      <c r="D1" s="69" t="s">
        <v>299</v>
      </c>
      <c r="E1" s="69"/>
      <c r="F1" s="69"/>
      <c r="G1" s="54" t="s">
        <v>299</v>
      </c>
      <c r="H1" s="54"/>
      <c r="I1" s="54"/>
      <c r="J1" s="54"/>
    </row>
    <row r="2" spans="1:15" ht="18.75" customHeight="1">
      <c r="A2" s="57" t="s">
        <v>263</v>
      </c>
      <c r="B2" s="55" t="s">
        <v>264</v>
      </c>
      <c r="C2" s="56"/>
      <c r="D2" s="57" t="s">
        <v>263</v>
      </c>
      <c r="E2" s="55" t="s">
        <v>265</v>
      </c>
      <c r="F2" s="55"/>
      <c r="G2" s="57" t="s">
        <v>266</v>
      </c>
      <c r="H2" s="56" t="s">
        <v>166</v>
      </c>
      <c r="I2" s="58"/>
      <c r="J2" s="59"/>
    </row>
    <row r="3" spans="1:15" ht="40.5" customHeight="1">
      <c r="A3" s="57"/>
      <c r="B3" s="26" t="s">
        <v>267</v>
      </c>
      <c r="C3" s="40" t="s">
        <v>268</v>
      </c>
      <c r="D3" s="57"/>
      <c r="E3" s="26" t="s">
        <v>269</v>
      </c>
      <c r="F3" s="26" t="s">
        <v>300</v>
      </c>
      <c r="G3" s="57"/>
      <c r="H3" s="27" t="s">
        <v>271</v>
      </c>
      <c r="I3" s="26" t="s">
        <v>272</v>
      </c>
      <c r="J3" s="26" t="s">
        <v>273</v>
      </c>
    </row>
    <row r="4" spans="1:15">
      <c r="A4" s="7" t="s">
        <v>0</v>
      </c>
      <c r="B4" s="60">
        <v>466714</v>
      </c>
      <c r="C4" s="41">
        <v>0</v>
      </c>
      <c r="D4" s="38" t="s">
        <v>227</v>
      </c>
      <c r="E4" s="11">
        <v>0</v>
      </c>
      <c r="F4" s="12">
        <v>2828</v>
      </c>
      <c r="G4" s="8" t="s">
        <v>28</v>
      </c>
      <c r="H4" s="17">
        <v>10.422000000000001</v>
      </c>
      <c r="I4" s="12">
        <v>0</v>
      </c>
      <c r="J4" s="17">
        <v>56437.608333333301</v>
      </c>
    </row>
    <row r="5" spans="1:15">
      <c r="A5" s="7" t="s">
        <v>1</v>
      </c>
      <c r="B5" s="61"/>
      <c r="C5" s="41">
        <v>0</v>
      </c>
      <c r="D5" s="38" t="s">
        <v>244</v>
      </c>
      <c r="E5" s="11">
        <v>0</v>
      </c>
      <c r="F5" s="12">
        <v>4856</v>
      </c>
      <c r="G5" s="9" t="s">
        <v>29</v>
      </c>
      <c r="H5" s="4">
        <v>0</v>
      </c>
      <c r="I5" s="4">
        <v>0</v>
      </c>
      <c r="J5" s="4">
        <v>33806.399999999965</v>
      </c>
    </row>
    <row r="6" spans="1:15">
      <c r="A6" s="7" t="s">
        <v>2</v>
      </c>
      <c r="B6" s="62"/>
      <c r="C6" s="41">
        <v>0</v>
      </c>
      <c r="D6" s="38" t="s">
        <v>243</v>
      </c>
      <c r="E6" s="11">
        <v>0</v>
      </c>
      <c r="F6" s="12">
        <v>3231.8399999999997</v>
      </c>
      <c r="G6" s="7" t="s">
        <v>30</v>
      </c>
      <c r="H6" s="4">
        <v>8.152000000000001</v>
      </c>
      <c r="I6" s="4">
        <v>0</v>
      </c>
      <c r="J6" s="4">
        <v>22005</v>
      </c>
    </row>
    <row r="7" spans="1:15">
      <c r="A7" s="7" t="s">
        <v>3</v>
      </c>
      <c r="B7" s="12">
        <v>0</v>
      </c>
      <c r="C7" s="42">
        <v>40807.936000000002</v>
      </c>
      <c r="D7" s="38" t="s">
        <v>242</v>
      </c>
      <c r="E7" s="11">
        <v>0</v>
      </c>
      <c r="F7" s="12">
        <v>4635.2000000000116</v>
      </c>
      <c r="G7" s="7" t="s">
        <v>31</v>
      </c>
      <c r="H7" s="4">
        <v>4</v>
      </c>
      <c r="I7" s="4">
        <v>0</v>
      </c>
      <c r="J7" s="4">
        <v>46075.28</v>
      </c>
      <c r="M7" s="2" t="s">
        <v>3</v>
      </c>
      <c r="N7" s="3"/>
      <c r="O7" s="3">
        <v>40807.936000000002</v>
      </c>
    </row>
    <row r="8" spans="1:15">
      <c r="A8" s="7" t="s">
        <v>4</v>
      </c>
      <c r="B8" s="29">
        <v>91631.679999999993</v>
      </c>
      <c r="C8" s="41">
        <v>0</v>
      </c>
      <c r="D8" s="38" t="s">
        <v>245</v>
      </c>
      <c r="E8" s="11">
        <v>0</v>
      </c>
      <c r="F8" s="12">
        <v>10109.199999999997</v>
      </c>
      <c r="G8" s="7" t="s">
        <v>32</v>
      </c>
      <c r="H8" s="4">
        <v>5.32</v>
      </c>
      <c r="I8" s="4">
        <v>0</v>
      </c>
      <c r="J8" s="4">
        <v>31288.313000000006</v>
      </c>
    </row>
    <row r="9" spans="1:15">
      <c r="A9" s="7" t="s">
        <v>5</v>
      </c>
      <c r="B9" s="29">
        <v>40254.544000000002</v>
      </c>
      <c r="C9" s="41">
        <v>0</v>
      </c>
      <c r="D9" s="38" t="s">
        <v>248</v>
      </c>
      <c r="E9" s="11">
        <v>0</v>
      </c>
      <c r="F9" s="12">
        <v>0</v>
      </c>
      <c r="G9" s="7" t="s">
        <v>33</v>
      </c>
      <c r="H9" s="4">
        <v>0</v>
      </c>
      <c r="I9" s="4">
        <v>9.5000000000000001E-2</v>
      </c>
      <c r="J9" s="4">
        <v>17607.267999999996</v>
      </c>
    </row>
    <row r="10" spans="1:15">
      <c r="A10" s="7" t="s">
        <v>6</v>
      </c>
      <c r="B10" s="60">
        <v>439042</v>
      </c>
      <c r="C10" s="41">
        <v>0</v>
      </c>
      <c r="D10" s="38" t="s">
        <v>262</v>
      </c>
      <c r="E10" s="11">
        <v>0</v>
      </c>
      <c r="F10" s="12">
        <v>19589.623999999996</v>
      </c>
      <c r="G10" s="7" t="s">
        <v>34</v>
      </c>
      <c r="H10" s="4">
        <v>0</v>
      </c>
      <c r="I10" s="4">
        <v>0</v>
      </c>
      <c r="J10" s="4">
        <v>14332</v>
      </c>
    </row>
    <row r="11" spans="1:15">
      <c r="A11" s="7" t="s">
        <v>7</v>
      </c>
      <c r="B11" s="63"/>
      <c r="C11" s="41">
        <v>0</v>
      </c>
      <c r="D11" s="38" t="s">
        <v>179</v>
      </c>
      <c r="E11" s="11">
        <v>0</v>
      </c>
      <c r="F11" s="12">
        <v>2556.8332500000033</v>
      </c>
      <c r="G11" s="6" t="s">
        <v>35</v>
      </c>
      <c r="H11" s="4">
        <v>0</v>
      </c>
      <c r="I11" s="4">
        <v>0</v>
      </c>
      <c r="J11" s="4">
        <v>45531.389999999985</v>
      </c>
    </row>
    <row r="12" spans="1:15">
      <c r="A12" s="7" t="s">
        <v>8</v>
      </c>
      <c r="B12" s="64"/>
      <c r="C12" s="41">
        <v>0</v>
      </c>
      <c r="D12" s="38" t="s">
        <v>180</v>
      </c>
      <c r="E12" s="11">
        <v>0</v>
      </c>
      <c r="F12" s="12">
        <v>4184.6999999999534</v>
      </c>
      <c r="G12" s="7" t="s">
        <v>36</v>
      </c>
      <c r="H12" s="12">
        <v>0.92</v>
      </c>
      <c r="I12" s="12">
        <v>0</v>
      </c>
      <c r="J12" s="12">
        <v>56743.929999999993</v>
      </c>
    </row>
    <row r="13" spans="1:15">
      <c r="A13" s="7" t="s">
        <v>9</v>
      </c>
      <c r="B13" s="12">
        <v>853</v>
      </c>
      <c r="C13" s="42">
        <v>0</v>
      </c>
      <c r="D13" s="38" t="s">
        <v>181</v>
      </c>
      <c r="E13" s="11">
        <v>2746</v>
      </c>
      <c r="F13" s="12">
        <v>24</v>
      </c>
      <c r="G13" s="7" t="s">
        <v>37</v>
      </c>
      <c r="H13" s="12">
        <v>7.8144150000000003</v>
      </c>
      <c r="I13" s="12">
        <v>0</v>
      </c>
      <c r="J13" s="12">
        <v>41854</v>
      </c>
    </row>
    <row r="14" spans="1:15">
      <c r="A14" s="7" t="s">
        <v>10</v>
      </c>
      <c r="B14" s="12">
        <v>82865.168000000005</v>
      </c>
      <c r="C14" s="41">
        <v>0</v>
      </c>
      <c r="D14" s="38" t="s">
        <v>182</v>
      </c>
      <c r="E14" s="11">
        <v>0</v>
      </c>
      <c r="F14" s="12">
        <v>1208.9333333333293</v>
      </c>
      <c r="G14" s="7" t="s">
        <v>38</v>
      </c>
      <c r="H14" s="4">
        <v>0</v>
      </c>
      <c r="I14" s="4">
        <v>0</v>
      </c>
      <c r="J14" s="12">
        <v>49746.734000000004</v>
      </c>
    </row>
    <row r="15" spans="1:15">
      <c r="A15" s="7" t="s">
        <v>11</v>
      </c>
      <c r="B15" s="12">
        <v>0</v>
      </c>
      <c r="C15" s="42">
        <v>14552.271999999999</v>
      </c>
      <c r="D15" s="38" t="s">
        <v>183</v>
      </c>
      <c r="E15" s="65">
        <v>113192.10199999998</v>
      </c>
      <c r="F15" s="12"/>
      <c r="G15" s="7" t="s">
        <v>39</v>
      </c>
      <c r="H15" s="4">
        <v>3.68</v>
      </c>
      <c r="I15" s="4">
        <v>0</v>
      </c>
      <c r="J15" s="4">
        <v>62367.499999999774</v>
      </c>
    </row>
    <row r="16" spans="1:15">
      <c r="A16" s="30" t="s">
        <v>12</v>
      </c>
      <c r="B16" s="13">
        <v>316064.80224200001</v>
      </c>
      <c r="C16" s="41">
        <v>0</v>
      </c>
      <c r="D16" s="38" t="s">
        <v>184</v>
      </c>
      <c r="E16" s="65"/>
      <c r="F16" s="12"/>
      <c r="G16" s="7" t="s">
        <v>40</v>
      </c>
      <c r="H16" s="4">
        <v>0</v>
      </c>
      <c r="I16" s="4">
        <v>0</v>
      </c>
      <c r="J16" s="4">
        <v>0</v>
      </c>
    </row>
    <row r="17" spans="1:11">
      <c r="A17" s="30" t="s">
        <v>13</v>
      </c>
      <c r="B17" s="31">
        <v>0</v>
      </c>
      <c r="C17" s="41">
        <v>60620</v>
      </c>
      <c r="D17" s="38" t="s">
        <v>185</v>
      </c>
      <c r="E17" s="65"/>
      <c r="F17" s="12"/>
      <c r="G17" s="7" t="s">
        <v>41</v>
      </c>
      <c r="H17" s="4">
        <v>0</v>
      </c>
      <c r="I17" s="4">
        <v>0</v>
      </c>
      <c r="J17" s="4">
        <v>89079.518210000009</v>
      </c>
    </row>
    <row r="18" spans="1:11">
      <c r="A18" s="30" t="s">
        <v>14</v>
      </c>
      <c r="B18" s="31">
        <v>107519.1</v>
      </c>
      <c r="C18" s="41">
        <v>0</v>
      </c>
      <c r="D18" s="38" t="s">
        <v>186</v>
      </c>
      <c r="E18" s="13">
        <v>0</v>
      </c>
      <c r="F18" s="12">
        <v>2436.6</v>
      </c>
      <c r="G18" s="7" t="s">
        <v>42</v>
      </c>
      <c r="H18" s="4">
        <v>0</v>
      </c>
      <c r="I18" s="4">
        <v>543.76666666666756</v>
      </c>
      <c r="J18" s="4">
        <v>26829.449269666646</v>
      </c>
    </row>
    <row r="19" spans="1:11">
      <c r="A19" s="30" t="s">
        <v>15</v>
      </c>
      <c r="B19" s="13">
        <v>0</v>
      </c>
      <c r="C19" s="42">
        <v>32720</v>
      </c>
      <c r="D19" s="38" t="s">
        <v>187</v>
      </c>
      <c r="E19" s="13">
        <v>0</v>
      </c>
      <c r="F19" s="13">
        <v>15.044399999999998</v>
      </c>
      <c r="G19" s="7" t="s">
        <v>43</v>
      </c>
      <c r="H19" s="4">
        <v>0</v>
      </c>
      <c r="I19" s="4">
        <v>0</v>
      </c>
      <c r="J19" s="4">
        <v>15704.199999999983</v>
      </c>
    </row>
    <row r="20" spans="1:11">
      <c r="A20" s="7" t="s">
        <v>16</v>
      </c>
      <c r="B20" s="12">
        <v>59695.936000000002</v>
      </c>
      <c r="C20" s="43">
        <v>0</v>
      </c>
      <c r="D20" s="38" t="s">
        <v>188</v>
      </c>
      <c r="E20" s="13">
        <v>0</v>
      </c>
      <c r="F20" s="12">
        <v>0</v>
      </c>
      <c r="G20" s="7" t="s">
        <v>44</v>
      </c>
      <c r="H20" s="4">
        <v>13.169999999999987</v>
      </c>
      <c r="I20" s="4">
        <v>0</v>
      </c>
      <c r="J20" s="4">
        <v>28518.600000000028</v>
      </c>
    </row>
    <row r="21" spans="1:11">
      <c r="A21" s="7" t="s">
        <v>17</v>
      </c>
      <c r="B21" s="15">
        <v>181509.05599999998</v>
      </c>
      <c r="C21" s="43">
        <v>0</v>
      </c>
      <c r="D21" s="38" t="s">
        <v>189</v>
      </c>
      <c r="E21" s="13">
        <v>0</v>
      </c>
      <c r="F21" s="12">
        <v>20120.799599999998</v>
      </c>
      <c r="G21" s="7" t="s">
        <v>45</v>
      </c>
      <c r="H21" s="4">
        <v>0</v>
      </c>
      <c r="I21" s="4">
        <v>0</v>
      </c>
      <c r="J21" s="4">
        <v>25252.28</v>
      </c>
    </row>
    <row r="22" spans="1:11">
      <c r="A22" s="7" t="s">
        <v>18</v>
      </c>
      <c r="B22" s="32">
        <v>0</v>
      </c>
      <c r="C22" s="42">
        <v>130104</v>
      </c>
      <c r="D22" s="38" t="s">
        <v>190</v>
      </c>
      <c r="E22" s="13">
        <v>0</v>
      </c>
      <c r="F22" s="12">
        <v>27599</v>
      </c>
      <c r="G22" s="5" t="s">
        <v>46</v>
      </c>
      <c r="H22" s="4">
        <v>4.646000000000015</v>
      </c>
      <c r="I22" s="4">
        <v>0</v>
      </c>
      <c r="J22" s="4">
        <v>17247.899999999965</v>
      </c>
    </row>
    <row r="23" spans="1:11">
      <c r="A23" s="7" t="s">
        <v>19</v>
      </c>
      <c r="B23" s="12">
        <v>27860</v>
      </c>
      <c r="C23" s="41">
        <v>200.00000000000017</v>
      </c>
      <c r="D23" s="7" t="s">
        <v>191</v>
      </c>
      <c r="E23" s="13">
        <v>18833.893200000002</v>
      </c>
      <c r="F23" s="12">
        <v>0</v>
      </c>
      <c r="G23" s="7" t="s">
        <v>47</v>
      </c>
      <c r="H23" s="4">
        <v>0</v>
      </c>
      <c r="I23" s="4">
        <v>0</v>
      </c>
      <c r="J23" s="4">
        <v>35075.700000000012</v>
      </c>
    </row>
    <row r="24" spans="1:11">
      <c r="A24" s="7" t="s">
        <v>20</v>
      </c>
      <c r="B24" s="12">
        <v>166489.61600000001</v>
      </c>
      <c r="C24" s="43">
        <v>0</v>
      </c>
      <c r="D24" s="38" t="s">
        <v>192</v>
      </c>
      <c r="E24" s="13">
        <v>0</v>
      </c>
      <c r="F24" s="12">
        <v>2678.4860000002082</v>
      </c>
      <c r="G24" s="7" t="s">
        <v>48</v>
      </c>
      <c r="H24" s="4">
        <v>0</v>
      </c>
      <c r="I24" s="4">
        <v>0</v>
      </c>
      <c r="J24" s="12">
        <v>13058</v>
      </c>
    </row>
    <row r="25" spans="1:11">
      <c r="A25" s="7" t="s">
        <v>21</v>
      </c>
      <c r="B25" s="12">
        <v>55175</v>
      </c>
      <c r="C25" s="41">
        <v>0</v>
      </c>
      <c r="D25" s="38" t="s">
        <v>194</v>
      </c>
      <c r="E25" s="12">
        <v>18241</v>
      </c>
      <c r="F25" s="13">
        <v>511</v>
      </c>
      <c r="G25" s="7" t="s">
        <v>49</v>
      </c>
      <c r="H25" s="4">
        <v>0</v>
      </c>
      <c r="I25" s="4">
        <v>0</v>
      </c>
      <c r="J25" s="4">
        <v>27411.619000000006</v>
      </c>
    </row>
    <row r="26" spans="1:11">
      <c r="A26" s="7" t="s">
        <v>22</v>
      </c>
      <c r="B26" s="60">
        <v>250030.79457099998</v>
      </c>
      <c r="C26" s="41">
        <v>0</v>
      </c>
      <c r="D26" s="38" t="s">
        <v>193</v>
      </c>
      <c r="E26" s="13">
        <v>3123.087</v>
      </c>
      <c r="F26" s="12">
        <v>19.635000000000002</v>
      </c>
      <c r="G26" s="6" t="s">
        <v>50</v>
      </c>
      <c r="H26" s="4">
        <v>0</v>
      </c>
      <c r="I26" s="4">
        <v>0</v>
      </c>
      <c r="J26" s="4">
        <v>96</v>
      </c>
    </row>
    <row r="27" spans="1:11">
      <c r="A27" s="7" t="s">
        <v>23</v>
      </c>
      <c r="B27" s="63"/>
      <c r="C27" s="41">
        <v>0</v>
      </c>
      <c r="D27" s="38" t="s">
        <v>195</v>
      </c>
      <c r="E27" s="13">
        <v>14885</v>
      </c>
      <c r="F27" s="12">
        <v>0</v>
      </c>
      <c r="G27" s="7" t="s">
        <v>51</v>
      </c>
      <c r="H27" s="4">
        <v>0</v>
      </c>
      <c r="I27" s="4">
        <v>0</v>
      </c>
      <c r="J27" s="4">
        <v>17527.2</v>
      </c>
    </row>
    <row r="28" spans="1:11">
      <c r="A28" s="7" t="s">
        <v>24</v>
      </c>
      <c r="B28" s="63"/>
      <c r="C28" s="41">
        <v>0</v>
      </c>
      <c r="D28" s="38" t="s">
        <v>197</v>
      </c>
      <c r="E28" s="13">
        <v>0</v>
      </c>
      <c r="F28" s="12">
        <v>2161.6770000000033</v>
      </c>
      <c r="G28" s="7" t="s">
        <v>52</v>
      </c>
      <c r="H28" s="4">
        <v>0</v>
      </c>
      <c r="I28" s="4">
        <v>0</v>
      </c>
      <c r="J28" s="4">
        <v>43083.633333333259</v>
      </c>
      <c r="K28" s="18"/>
    </row>
    <row r="29" spans="1:11">
      <c r="A29" s="7" t="s">
        <v>25</v>
      </c>
      <c r="B29" s="64"/>
      <c r="C29" s="41">
        <v>0</v>
      </c>
      <c r="D29" s="38" t="s">
        <v>196</v>
      </c>
      <c r="E29" s="13">
        <v>16304</v>
      </c>
      <c r="F29" s="12">
        <v>0</v>
      </c>
      <c r="G29" s="7" t="s">
        <v>53</v>
      </c>
      <c r="H29" s="4">
        <v>0</v>
      </c>
      <c r="I29" s="4">
        <v>67.05</v>
      </c>
      <c r="J29" s="4">
        <v>25274.516666666754</v>
      </c>
    </row>
    <row r="30" spans="1:11">
      <c r="A30" s="7" t="s">
        <v>26</v>
      </c>
      <c r="B30" s="12">
        <v>6400</v>
      </c>
      <c r="C30" s="42">
        <v>0</v>
      </c>
      <c r="D30" s="38" t="s">
        <v>198</v>
      </c>
      <c r="E30" s="13">
        <v>1083</v>
      </c>
      <c r="F30" s="12">
        <v>1402</v>
      </c>
      <c r="G30" s="7" t="s">
        <v>54</v>
      </c>
      <c r="H30" s="4">
        <v>8.1219999999999999</v>
      </c>
      <c r="I30" s="4">
        <v>0.5</v>
      </c>
      <c r="J30" s="4">
        <v>28721.5</v>
      </c>
    </row>
    <row r="31" spans="1:11">
      <c r="A31" s="7" t="s">
        <v>247</v>
      </c>
      <c r="B31" s="4">
        <v>116370</v>
      </c>
      <c r="C31" s="41">
        <v>0</v>
      </c>
      <c r="D31" s="38" t="s">
        <v>199</v>
      </c>
      <c r="E31" s="13">
        <v>0</v>
      </c>
      <c r="F31" s="12">
        <v>0</v>
      </c>
      <c r="G31" s="7" t="s">
        <v>55</v>
      </c>
      <c r="H31" s="4">
        <v>0</v>
      </c>
      <c r="I31" s="4">
        <v>0</v>
      </c>
      <c r="J31" s="4">
        <v>7855</v>
      </c>
    </row>
    <row r="32" spans="1:11">
      <c r="A32" s="7" t="s">
        <v>246</v>
      </c>
      <c r="B32" s="12">
        <v>82933.919999999998</v>
      </c>
      <c r="C32" s="41">
        <v>0</v>
      </c>
      <c r="D32" s="38" t="s">
        <v>200</v>
      </c>
      <c r="E32" s="13">
        <v>51547.900000000023</v>
      </c>
      <c r="F32" s="12">
        <v>0</v>
      </c>
      <c r="G32" s="7" t="s">
        <v>56</v>
      </c>
      <c r="H32" s="4">
        <v>20.724</v>
      </c>
      <c r="I32" s="4">
        <v>0</v>
      </c>
      <c r="J32" s="4">
        <v>34255</v>
      </c>
    </row>
    <row r="33" spans="1:10" ht="15.75">
      <c r="A33" s="24" t="s">
        <v>298</v>
      </c>
      <c r="B33" s="24">
        <f>SUM(B4:B32)</f>
        <v>2491408.6168130003</v>
      </c>
      <c r="C33" s="44">
        <f>SUM(C4:C32)</f>
        <v>279004.20799999998</v>
      </c>
      <c r="D33" s="38" t="s">
        <v>201</v>
      </c>
      <c r="E33" s="13">
        <v>0</v>
      </c>
      <c r="F33" s="12">
        <v>0</v>
      </c>
      <c r="G33" s="7" t="s">
        <v>57</v>
      </c>
      <c r="H33" s="4">
        <v>0</v>
      </c>
      <c r="I33" s="4">
        <v>0</v>
      </c>
      <c r="J33" s="4">
        <v>20557.961000000028</v>
      </c>
    </row>
    <row r="34" spans="1:10">
      <c r="A34" s="33"/>
      <c r="B34" s="34"/>
      <c r="C34" s="34"/>
      <c r="D34" s="38" t="s">
        <v>202</v>
      </c>
      <c r="E34" s="13">
        <v>0</v>
      </c>
      <c r="F34" s="12">
        <v>287.5</v>
      </c>
      <c r="G34" s="7" t="s">
        <v>58</v>
      </c>
      <c r="H34" s="4">
        <v>0</v>
      </c>
      <c r="I34" s="4">
        <v>0</v>
      </c>
      <c r="J34" s="4">
        <v>10819</v>
      </c>
    </row>
    <row r="35" spans="1:10">
      <c r="A35" s="28"/>
      <c r="B35" s="34"/>
      <c r="C35" s="34"/>
      <c r="D35" s="38" t="s">
        <v>203</v>
      </c>
      <c r="E35" s="13">
        <v>5230</v>
      </c>
      <c r="F35" s="12">
        <v>0</v>
      </c>
      <c r="G35" s="7" t="s">
        <v>59</v>
      </c>
      <c r="H35" s="4">
        <v>0</v>
      </c>
      <c r="I35" s="4">
        <v>0</v>
      </c>
      <c r="J35" s="4">
        <v>5712.2400000000025</v>
      </c>
    </row>
    <row r="36" spans="1:10">
      <c r="A36" s="28"/>
      <c r="B36" s="34"/>
      <c r="C36" s="34"/>
      <c r="D36" s="38" t="s">
        <v>249</v>
      </c>
      <c r="E36" s="13">
        <v>0</v>
      </c>
      <c r="F36" s="12">
        <v>0</v>
      </c>
      <c r="G36" s="7" t="s">
        <v>60</v>
      </c>
      <c r="H36" s="4">
        <v>5.3</v>
      </c>
      <c r="I36" s="4">
        <v>0</v>
      </c>
      <c r="J36" s="4">
        <v>10919</v>
      </c>
    </row>
    <row r="37" spans="1:10">
      <c r="A37" s="28"/>
      <c r="B37" s="34"/>
      <c r="C37" s="34"/>
      <c r="D37" s="38" t="s">
        <v>250</v>
      </c>
      <c r="E37" s="13">
        <v>2802</v>
      </c>
      <c r="F37" s="12">
        <v>0</v>
      </c>
      <c r="G37" s="6" t="s">
        <v>61</v>
      </c>
      <c r="H37" s="4">
        <v>0</v>
      </c>
      <c r="I37" s="4">
        <v>0</v>
      </c>
      <c r="J37" s="12">
        <v>6844.6</v>
      </c>
    </row>
    <row r="38" spans="1:10">
      <c r="A38" s="28"/>
      <c r="B38" s="34"/>
      <c r="C38" s="34"/>
      <c r="D38" s="38" t="s">
        <v>204</v>
      </c>
      <c r="E38" s="65">
        <v>170524.44623099998</v>
      </c>
      <c r="F38" s="11"/>
      <c r="G38" s="6" t="s">
        <v>62</v>
      </c>
      <c r="H38" s="4">
        <v>0</v>
      </c>
      <c r="I38" s="4">
        <v>0</v>
      </c>
      <c r="J38" s="4">
        <v>19499.199999999837</v>
      </c>
    </row>
    <row r="39" spans="1:10">
      <c r="A39" s="28"/>
      <c r="B39" s="34"/>
      <c r="C39" s="34"/>
      <c r="D39" s="38" t="s">
        <v>251</v>
      </c>
      <c r="E39" s="65"/>
      <c r="F39" s="13"/>
      <c r="G39" s="6" t="s">
        <v>63</v>
      </c>
      <c r="H39" s="4">
        <v>0</v>
      </c>
      <c r="I39" s="4">
        <v>0</v>
      </c>
      <c r="J39" s="12">
        <v>44886.83</v>
      </c>
    </row>
    <row r="40" spans="1:10">
      <c r="A40" s="28"/>
      <c r="B40" s="34"/>
      <c r="C40" s="34"/>
      <c r="D40" s="38" t="s">
        <v>206</v>
      </c>
      <c r="E40" s="65"/>
      <c r="F40" s="11"/>
      <c r="G40" s="6" t="s">
        <v>64</v>
      </c>
      <c r="H40" s="4">
        <v>0</v>
      </c>
      <c r="I40" s="4">
        <v>3035.4000000000015</v>
      </c>
      <c r="J40" s="4">
        <v>15492.4</v>
      </c>
    </row>
    <row r="41" spans="1:10">
      <c r="A41" s="28"/>
      <c r="B41" s="34"/>
      <c r="C41" s="34"/>
      <c r="D41" s="38" t="s">
        <v>252</v>
      </c>
      <c r="E41" s="13">
        <v>0</v>
      </c>
      <c r="F41" s="12">
        <v>35861</v>
      </c>
      <c r="G41" s="6" t="s">
        <v>65</v>
      </c>
      <c r="H41" s="4">
        <v>0</v>
      </c>
      <c r="I41" s="4">
        <v>0</v>
      </c>
      <c r="J41" s="12">
        <v>14628</v>
      </c>
    </row>
    <row r="42" spans="1:10">
      <c r="A42" s="28"/>
      <c r="B42" s="34"/>
      <c r="C42" s="34"/>
      <c r="D42" s="38" t="s">
        <v>253</v>
      </c>
      <c r="E42" s="13">
        <v>0</v>
      </c>
      <c r="F42" s="12">
        <v>5076</v>
      </c>
      <c r="G42" s="6" t="s">
        <v>66</v>
      </c>
      <c r="H42" s="4">
        <v>1.2</v>
      </c>
      <c r="I42" s="4">
        <v>0</v>
      </c>
      <c r="J42" s="4">
        <v>12816.600000000031</v>
      </c>
    </row>
    <row r="43" spans="1:10">
      <c r="A43" s="33"/>
      <c r="B43" s="33"/>
      <c r="C43" s="33"/>
      <c r="D43" s="38" t="s">
        <v>205</v>
      </c>
      <c r="E43" s="13">
        <v>0</v>
      </c>
      <c r="F43" s="12">
        <v>16.415999999999997</v>
      </c>
      <c r="G43" s="6" t="s">
        <v>67</v>
      </c>
      <c r="H43" s="4">
        <v>4.5599999999999996</v>
      </c>
      <c r="I43" s="4">
        <v>0</v>
      </c>
      <c r="J43" s="4">
        <v>52246.8</v>
      </c>
    </row>
    <row r="44" spans="1:10">
      <c r="A44" s="33"/>
      <c r="B44" s="33"/>
      <c r="C44" s="33"/>
      <c r="D44" s="38" t="s">
        <v>207</v>
      </c>
      <c r="E44" s="13">
        <v>29430.6</v>
      </c>
      <c r="F44" s="12">
        <v>0</v>
      </c>
      <c r="G44" s="6" t="s">
        <v>68</v>
      </c>
      <c r="H44" s="4">
        <v>0</v>
      </c>
      <c r="I44" s="4">
        <v>0</v>
      </c>
      <c r="J44" s="4">
        <v>12940</v>
      </c>
    </row>
    <row r="45" spans="1:10">
      <c r="A45" s="33"/>
      <c r="B45" s="33"/>
      <c r="C45" s="33"/>
      <c r="D45" s="38" t="s">
        <v>208</v>
      </c>
      <c r="E45" s="13">
        <v>0</v>
      </c>
      <c r="F45" s="12">
        <v>17167.103999999999</v>
      </c>
      <c r="G45" s="6" t="s">
        <v>69</v>
      </c>
      <c r="H45" s="4">
        <v>9.3000000000000007</v>
      </c>
      <c r="I45" s="4">
        <v>0</v>
      </c>
      <c r="J45" s="4">
        <v>15320.599999999995</v>
      </c>
    </row>
    <row r="46" spans="1:10">
      <c r="A46" s="28"/>
      <c r="B46" s="33"/>
      <c r="C46" s="33"/>
      <c r="D46" s="38" t="s">
        <v>229</v>
      </c>
      <c r="E46" s="13">
        <v>228</v>
      </c>
      <c r="F46" s="12">
        <v>496</v>
      </c>
      <c r="G46" s="6" t="s">
        <v>70</v>
      </c>
      <c r="H46" s="4">
        <v>3.1</v>
      </c>
      <c r="I46" s="4">
        <v>0</v>
      </c>
      <c r="J46" s="4">
        <v>27517.377499999995</v>
      </c>
    </row>
    <row r="47" spans="1:10">
      <c r="A47" s="33"/>
      <c r="B47" s="33"/>
      <c r="C47" s="33"/>
      <c r="D47" s="38" t="s">
        <v>230</v>
      </c>
      <c r="E47" s="13">
        <v>42239.100000000006</v>
      </c>
      <c r="F47" s="12">
        <v>0</v>
      </c>
      <c r="G47" s="6" t="s">
        <v>71</v>
      </c>
      <c r="H47" s="4">
        <v>0</v>
      </c>
      <c r="I47" s="4">
        <v>0</v>
      </c>
      <c r="J47" s="4">
        <v>10233.599999999997</v>
      </c>
    </row>
    <row r="48" spans="1:10">
      <c r="A48" s="33"/>
      <c r="B48" s="33"/>
      <c r="C48" s="33"/>
      <c r="D48" s="38" t="s">
        <v>209</v>
      </c>
      <c r="E48" s="13">
        <v>0</v>
      </c>
      <c r="F48" s="12">
        <v>1606.56</v>
      </c>
      <c r="G48" s="6" t="s">
        <v>72</v>
      </c>
      <c r="H48" s="4">
        <v>0</v>
      </c>
      <c r="I48" s="4">
        <v>0</v>
      </c>
      <c r="J48" s="4">
        <v>15603.500000000027</v>
      </c>
    </row>
    <row r="49" spans="1:10">
      <c r="A49" s="33"/>
      <c r="B49" s="33"/>
      <c r="C49" s="33"/>
      <c r="D49" s="38" t="s">
        <v>254</v>
      </c>
      <c r="E49" s="66">
        <v>110461.523162</v>
      </c>
      <c r="F49" s="12"/>
      <c r="G49" s="6" t="s">
        <v>73</v>
      </c>
      <c r="H49" s="4">
        <v>8.534000000000006</v>
      </c>
      <c r="I49" s="4">
        <v>0</v>
      </c>
      <c r="J49" s="4">
        <v>27839.199999999983</v>
      </c>
    </row>
    <row r="50" spans="1:10">
      <c r="A50" s="33"/>
      <c r="B50" s="33"/>
      <c r="C50" s="33"/>
      <c r="D50" s="38" t="s">
        <v>255</v>
      </c>
      <c r="E50" s="66"/>
      <c r="F50" s="14"/>
      <c r="G50" s="6" t="s">
        <v>74</v>
      </c>
      <c r="H50" s="4">
        <v>0</v>
      </c>
      <c r="I50" s="4">
        <v>0</v>
      </c>
      <c r="J50" s="4">
        <v>342.2</v>
      </c>
    </row>
    <row r="51" spans="1:10">
      <c r="A51" s="33"/>
      <c r="B51" s="33"/>
      <c r="C51" s="33"/>
      <c r="D51" s="38" t="s">
        <v>210</v>
      </c>
      <c r="E51" s="13">
        <v>0</v>
      </c>
      <c r="F51" s="12">
        <v>4516.71</v>
      </c>
      <c r="G51" s="6" t="s">
        <v>75</v>
      </c>
      <c r="H51" s="4">
        <v>6.12</v>
      </c>
      <c r="I51" s="4">
        <v>0</v>
      </c>
      <c r="J51" s="4">
        <v>18237.8</v>
      </c>
    </row>
    <row r="52" spans="1:10">
      <c r="A52" s="33"/>
      <c r="B52" s="33"/>
      <c r="C52" s="33"/>
      <c r="D52" s="38" t="s">
        <v>211</v>
      </c>
      <c r="E52" s="13">
        <v>0</v>
      </c>
      <c r="F52" s="12">
        <v>6017</v>
      </c>
      <c r="G52" s="6" t="s">
        <v>76</v>
      </c>
      <c r="H52" s="4">
        <v>0</v>
      </c>
      <c r="I52" s="4">
        <v>0</v>
      </c>
      <c r="J52" s="4">
        <v>29904</v>
      </c>
    </row>
    <row r="53" spans="1:10">
      <c r="A53" s="33"/>
      <c r="B53" s="33"/>
      <c r="C53" s="33"/>
      <c r="D53" s="38" t="s">
        <v>212</v>
      </c>
      <c r="E53" s="13">
        <v>0</v>
      </c>
      <c r="F53" s="12">
        <v>22087</v>
      </c>
      <c r="G53" s="6" t="s">
        <v>77</v>
      </c>
      <c r="H53" s="4">
        <v>0</v>
      </c>
      <c r="I53" s="4">
        <v>0</v>
      </c>
      <c r="J53" s="4">
        <v>28127.80000000001</v>
      </c>
    </row>
    <row r="54" spans="1:10">
      <c r="A54" s="33"/>
      <c r="B54" s="33"/>
      <c r="C54" s="33"/>
      <c r="D54" s="38" t="s">
        <v>213</v>
      </c>
      <c r="E54" s="13">
        <v>23763.959999999988</v>
      </c>
      <c r="F54" s="12">
        <v>0</v>
      </c>
      <c r="G54" s="6" t="s">
        <v>78</v>
      </c>
      <c r="H54" s="4">
        <v>8.9</v>
      </c>
      <c r="I54" s="4">
        <v>0</v>
      </c>
      <c r="J54" s="4">
        <v>51077.4</v>
      </c>
    </row>
    <row r="55" spans="1:10">
      <c r="A55" s="33"/>
      <c r="B55" s="33"/>
      <c r="C55" s="33"/>
      <c r="D55" s="38" t="s">
        <v>214</v>
      </c>
      <c r="E55" s="13">
        <v>0</v>
      </c>
      <c r="F55" s="12">
        <v>1740.4399999999951</v>
      </c>
      <c r="G55" s="6" t="s">
        <v>79</v>
      </c>
      <c r="H55" s="4">
        <v>9.7940000000000005</v>
      </c>
      <c r="I55" s="4">
        <v>1651.0000000000023</v>
      </c>
      <c r="J55" s="4">
        <v>40300.970999999947</v>
      </c>
    </row>
    <row r="56" spans="1:10">
      <c r="A56" s="33"/>
      <c r="B56" s="33"/>
      <c r="C56" s="33"/>
      <c r="D56" s="38" t="s">
        <v>256</v>
      </c>
      <c r="E56" s="66">
        <v>150158.11599999998</v>
      </c>
      <c r="F56" s="12"/>
      <c r="G56" s="6" t="s">
        <v>80</v>
      </c>
      <c r="H56" s="4">
        <v>0</v>
      </c>
      <c r="I56" s="4">
        <v>0</v>
      </c>
      <c r="J56" s="4">
        <v>15271.5</v>
      </c>
    </row>
    <row r="57" spans="1:10">
      <c r="A57" s="33"/>
      <c r="B57" s="33"/>
      <c r="C57" s="33"/>
      <c r="D57" s="38" t="s">
        <v>215</v>
      </c>
      <c r="E57" s="66"/>
      <c r="F57" s="11"/>
      <c r="G57" s="6" t="s">
        <v>81</v>
      </c>
      <c r="H57" s="4">
        <v>0</v>
      </c>
      <c r="I57" s="4">
        <v>0</v>
      </c>
      <c r="J57" s="4">
        <v>20634</v>
      </c>
    </row>
    <row r="58" spans="1:10">
      <c r="A58" s="33"/>
      <c r="B58" s="33"/>
      <c r="C58" s="33"/>
      <c r="D58" s="38" t="s">
        <v>231</v>
      </c>
      <c r="E58" s="13">
        <v>3081.2040000000002</v>
      </c>
      <c r="F58" s="12">
        <v>0</v>
      </c>
      <c r="G58" s="6" t="s">
        <v>82</v>
      </c>
      <c r="H58" s="4">
        <v>7.53</v>
      </c>
      <c r="I58" s="4">
        <v>0</v>
      </c>
      <c r="J58" s="4">
        <v>26719.5</v>
      </c>
    </row>
    <row r="59" spans="1:10">
      <c r="A59" s="33"/>
      <c r="B59" s="33"/>
      <c r="C59" s="33"/>
      <c r="D59" s="38" t="s">
        <v>219</v>
      </c>
      <c r="E59" s="13">
        <v>0</v>
      </c>
      <c r="F59" s="12">
        <v>1031</v>
      </c>
      <c r="G59" s="7" t="s">
        <v>83</v>
      </c>
      <c r="H59" s="4">
        <v>0</v>
      </c>
      <c r="I59" s="4">
        <v>0</v>
      </c>
      <c r="J59" s="4">
        <v>46642.200000000004</v>
      </c>
    </row>
    <row r="60" spans="1:10">
      <c r="A60" s="33"/>
      <c r="B60" s="33"/>
      <c r="C60" s="33"/>
      <c r="D60" s="38" t="s">
        <v>257</v>
      </c>
      <c r="E60" s="67">
        <v>131277</v>
      </c>
      <c r="F60" s="11"/>
      <c r="G60" s="7" t="s">
        <v>84</v>
      </c>
      <c r="H60" s="4">
        <v>0</v>
      </c>
      <c r="I60" s="4">
        <v>0</v>
      </c>
      <c r="J60" s="4">
        <v>28535.700000000008</v>
      </c>
    </row>
    <row r="61" spans="1:10">
      <c r="A61" s="33"/>
      <c r="B61" s="33"/>
      <c r="C61" s="33"/>
      <c r="D61" s="38" t="s">
        <v>258</v>
      </c>
      <c r="E61" s="67"/>
      <c r="F61" s="11"/>
      <c r="G61" s="7" t="s">
        <v>85</v>
      </c>
      <c r="H61" s="4">
        <v>13.58499999999998</v>
      </c>
      <c r="I61" s="4">
        <v>0</v>
      </c>
      <c r="J61" s="4">
        <v>25206.299999999996</v>
      </c>
    </row>
    <row r="62" spans="1:10">
      <c r="A62" s="33"/>
      <c r="B62" s="33"/>
      <c r="C62" s="33"/>
      <c r="D62" s="38" t="s">
        <v>259</v>
      </c>
      <c r="E62" s="67"/>
      <c r="F62" s="11"/>
      <c r="G62" s="7" t="s">
        <v>86</v>
      </c>
      <c r="H62" s="4">
        <v>0</v>
      </c>
      <c r="I62" s="4">
        <v>3036.674999999992</v>
      </c>
      <c r="J62" s="4">
        <v>23513.54199999999</v>
      </c>
    </row>
    <row r="63" spans="1:10">
      <c r="A63" s="33"/>
      <c r="B63" s="33"/>
      <c r="C63" s="33"/>
      <c r="D63" s="38" t="s">
        <v>260</v>
      </c>
      <c r="E63" s="67"/>
      <c r="F63" s="11"/>
      <c r="G63" s="7" t="s">
        <v>87</v>
      </c>
      <c r="H63" s="4">
        <v>0</v>
      </c>
      <c r="I63" s="4">
        <v>0</v>
      </c>
      <c r="J63" s="12">
        <v>7348</v>
      </c>
    </row>
    <row r="64" spans="1:10">
      <c r="A64" s="33"/>
      <c r="B64" s="33"/>
      <c r="C64" s="33"/>
      <c r="D64" s="38" t="s">
        <v>216</v>
      </c>
      <c r="E64" s="13">
        <v>15</v>
      </c>
      <c r="F64" s="12">
        <v>1445</v>
      </c>
      <c r="G64" s="7" t="s">
        <v>88</v>
      </c>
      <c r="H64" s="4">
        <v>0</v>
      </c>
      <c r="I64" s="4">
        <v>0</v>
      </c>
      <c r="J64" s="4">
        <v>18300</v>
      </c>
    </row>
    <row r="65" spans="1:10">
      <c r="A65" s="33"/>
      <c r="B65" s="33"/>
      <c r="C65" s="33"/>
      <c r="D65" s="38" t="s">
        <v>218</v>
      </c>
      <c r="E65" s="13">
        <v>0</v>
      </c>
      <c r="F65" s="12">
        <v>1064.9580000000024</v>
      </c>
      <c r="G65" s="7" t="s">
        <v>89</v>
      </c>
      <c r="H65" s="4">
        <v>1.88</v>
      </c>
      <c r="I65" s="4">
        <v>0</v>
      </c>
      <c r="J65" s="12">
        <v>30559.5</v>
      </c>
    </row>
    <row r="66" spans="1:10">
      <c r="A66" s="33"/>
      <c r="B66" s="33"/>
      <c r="C66" s="33"/>
      <c r="D66" s="38" t="s">
        <v>217</v>
      </c>
      <c r="E66" s="13">
        <v>0</v>
      </c>
      <c r="F66" s="12">
        <v>3100.7999999999956</v>
      </c>
      <c r="G66" s="7" t="s">
        <v>90</v>
      </c>
      <c r="H66" s="4">
        <v>0</v>
      </c>
      <c r="I66" s="4">
        <v>0</v>
      </c>
      <c r="J66" s="4">
        <v>10738</v>
      </c>
    </row>
    <row r="67" spans="1:10">
      <c r="A67" s="28"/>
      <c r="B67" s="33"/>
      <c r="C67" s="33"/>
      <c r="D67" s="38" t="s">
        <v>221</v>
      </c>
      <c r="E67" s="13">
        <v>0</v>
      </c>
      <c r="F67" s="12">
        <v>2920</v>
      </c>
      <c r="G67" s="7" t="s">
        <v>91</v>
      </c>
      <c r="H67" s="4">
        <v>0</v>
      </c>
      <c r="I67" s="4">
        <v>0</v>
      </c>
      <c r="J67" s="4">
        <v>34466.962499999943</v>
      </c>
    </row>
    <row r="68" spans="1:10">
      <c r="A68" s="28"/>
      <c r="B68" s="33"/>
      <c r="C68" s="33"/>
      <c r="D68" s="38" t="s">
        <v>220</v>
      </c>
      <c r="E68" s="13">
        <v>0</v>
      </c>
      <c r="F68" s="12">
        <v>91.20999999999998</v>
      </c>
      <c r="G68" s="7" t="s">
        <v>92</v>
      </c>
      <c r="H68" s="4">
        <v>0</v>
      </c>
      <c r="I68" s="4">
        <v>0</v>
      </c>
      <c r="J68" s="4">
        <v>8786.1999999999989</v>
      </c>
    </row>
    <row r="69" spans="1:10">
      <c r="A69" s="33"/>
      <c r="B69" s="33"/>
      <c r="C69" s="33"/>
      <c r="D69" s="38" t="s">
        <v>261</v>
      </c>
      <c r="E69" s="13">
        <v>6.6600000003876628E-2</v>
      </c>
      <c r="F69" s="12">
        <v>58.141800000000124</v>
      </c>
      <c r="G69" s="7" t="s">
        <v>93</v>
      </c>
      <c r="H69" s="4">
        <v>0</v>
      </c>
      <c r="I69" s="4">
        <v>0</v>
      </c>
      <c r="J69" s="4">
        <v>28983.549999999996</v>
      </c>
    </row>
    <row r="70" spans="1:10">
      <c r="A70" s="33"/>
      <c r="B70" s="33"/>
      <c r="C70" s="33"/>
      <c r="D70" s="38" t="s">
        <v>232</v>
      </c>
      <c r="E70" s="66">
        <v>143127.24659699999</v>
      </c>
      <c r="F70" s="12"/>
      <c r="G70" s="6" t="s">
        <v>94</v>
      </c>
      <c r="H70" s="4">
        <v>0</v>
      </c>
      <c r="I70" s="4">
        <v>0</v>
      </c>
      <c r="J70" s="4">
        <v>35631.5</v>
      </c>
    </row>
    <row r="71" spans="1:10">
      <c r="A71" s="33"/>
      <c r="B71" s="33"/>
      <c r="C71" s="33"/>
      <c r="D71" s="38" t="s">
        <v>222</v>
      </c>
      <c r="E71" s="66"/>
      <c r="F71" s="13"/>
      <c r="G71" s="7" t="s">
        <v>95</v>
      </c>
      <c r="H71" s="4">
        <v>1.74</v>
      </c>
      <c r="I71" s="4">
        <v>0</v>
      </c>
      <c r="J71" s="4">
        <v>11554</v>
      </c>
    </row>
    <row r="72" spans="1:10">
      <c r="A72" s="33"/>
      <c r="B72" s="33"/>
      <c r="C72" s="33"/>
      <c r="D72" s="38" t="s">
        <v>233</v>
      </c>
      <c r="E72" s="66"/>
      <c r="F72" s="12"/>
      <c r="G72" s="7" t="s">
        <v>96</v>
      </c>
      <c r="H72" s="4">
        <v>8.8699999999999992</v>
      </c>
      <c r="I72" s="4">
        <v>0</v>
      </c>
      <c r="J72" s="4">
        <v>15875.5</v>
      </c>
    </row>
    <row r="73" spans="1:10">
      <c r="A73" s="33"/>
      <c r="B73" s="33"/>
      <c r="C73" s="33"/>
      <c r="D73" s="38" t="s">
        <v>241</v>
      </c>
      <c r="E73" s="13">
        <v>836</v>
      </c>
      <c r="F73" s="12">
        <v>16344</v>
      </c>
      <c r="G73" s="6" t="s">
        <v>97</v>
      </c>
      <c r="H73" s="4">
        <v>0</v>
      </c>
      <c r="I73" s="4">
        <v>0</v>
      </c>
      <c r="J73" s="12">
        <v>644</v>
      </c>
    </row>
    <row r="74" spans="1:10">
      <c r="A74" s="33"/>
      <c r="B74" s="33"/>
      <c r="C74" s="33"/>
      <c r="D74" s="38" t="s">
        <v>223</v>
      </c>
      <c r="E74" s="13">
        <v>1733.1599999999999</v>
      </c>
      <c r="F74" s="12">
        <v>1767.36</v>
      </c>
      <c r="G74" s="7" t="s">
        <v>98</v>
      </c>
      <c r="H74" s="4">
        <v>0</v>
      </c>
      <c r="I74" s="4">
        <v>0</v>
      </c>
      <c r="J74" s="4">
        <v>26783.600000000006</v>
      </c>
    </row>
    <row r="75" spans="1:10">
      <c r="A75" s="33"/>
      <c r="B75" s="33"/>
      <c r="C75" s="33"/>
      <c r="D75" s="38" t="s">
        <v>224</v>
      </c>
      <c r="E75" s="13">
        <v>0</v>
      </c>
      <c r="F75" s="12">
        <v>605.61099999999897</v>
      </c>
      <c r="G75" s="7" t="s">
        <v>99</v>
      </c>
      <c r="H75" s="4">
        <v>0</v>
      </c>
      <c r="I75" s="4">
        <v>0</v>
      </c>
      <c r="J75" s="12">
        <v>2610.1999999999998</v>
      </c>
    </row>
    <row r="76" spans="1:10">
      <c r="A76" s="33"/>
      <c r="B76" s="33"/>
      <c r="C76" s="33"/>
      <c r="D76" s="38" t="s">
        <v>225</v>
      </c>
      <c r="E76" s="13">
        <v>60226.5</v>
      </c>
      <c r="F76" s="12">
        <v>0</v>
      </c>
      <c r="G76" s="7" t="s">
        <v>100</v>
      </c>
      <c r="H76" s="4">
        <v>0</v>
      </c>
      <c r="I76" s="4">
        <v>0</v>
      </c>
      <c r="J76" s="4">
        <v>50539.799999999945</v>
      </c>
    </row>
    <row r="77" spans="1:10">
      <c r="A77" s="33"/>
      <c r="B77" s="33"/>
      <c r="C77" s="33"/>
      <c r="D77" s="38" t="s">
        <v>226</v>
      </c>
      <c r="E77" s="13">
        <v>0</v>
      </c>
      <c r="F77" s="12">
        <v>1762.9162500000057</v>
      </c>
      <c r="G77" s="7" t="s">
        <v>101</v>
      </c>
      <c r="H77" s="4">
        <v>6.72</v>
      </c>
      <c r="I77" s="4">
        <v>0</v>
      </c>
      <c r="J77" s="4">
        <v>7938.5</v>
      </c>
    </row>
    <row r="78" spans="1:10">
      <c r="A78" s="33"/>
      <c r="B78" s="33"/>
      <c r="C78" s="33"/>
      <c r="D78" s="38" t="s">
        <v>150</v>
      </c>
      <c r="E78" s="13">
        <v>0</v>
      </c>
      <c r="F78" s="12">
        <v>1598.4000000000087</v>
      </c>
      <c r="G78" s="7" t="s">
        <v>102</v>
      </c>
      <c r="H78" s="4">
        <v>3.88</v>
      </c>
      <c r="I78" s="4">
        <v>0</v>
      </c>
      <c r="J78" s="4">
        <v>10962.5</v>
      </c>
    </row>
    <row r="79" spans="1:10">
      <c r="A79" s="33"/>
      <c r="B79" s="33"/>
      <c r="C79" s="33"/>
      <c r="D79" s="38" t="s">
        <v>237</v>
      </c>
      <c r="E79" s="13">
        <v>0</v>
      </c>
      <c r="F79" s="12">
        <v>329.59999999999991</v>
      </c>
      <c r="G79" s="7" t="s">
        <v>103</v>
      </c>
      <c r="H79" s="4">
        <v>0</v>
      </c>
      <c r="I79" s="4">
        <v>0</v>
      </c>
      <c r="J79" s="4">
        <v>10661.8</v>
      </c>
    </row>
    <row r="80" spans="1:10">
      <c r="A80" s="33"/>
      <c r="B80" s="33"/>
      <c r="C80" s="33"/>
      <c r="D80" s="38" t="s">
        <v>236</v>
      </c>
      <c r="E80" s="13">
        <v>0</v>
      </c>
      <c r="F80" s="12">
        <v>107</v>
      </c>
      <c r="G80" s="7" t="s">
        <v>104</v>
      </c>
      <c r="H80" s="4">
        <v>0</v>
      </c>
      <c r="I80" s="4">
        <v>0</v>
      </c>
      <c r="J80" s="4">
        <v>5246</v>
      </c>
    </row>
    <row r="81" spans="1:10">
      <c r="A81" s="33"/>
      <c r="B81" s="33"/>
      <c r="C81" s="33"/>
      <c r="D81" s="38" t="s">
        <v>234</v>
      </c>
      <c r="E81" s="13">
        <v>47907</v>
      </c>
      <c r="F81" s="12">
        <v>0</v>
      </c>
      <c r="G81" s="7" t="s">
        <v>105</v>
      </c>
      <c r="H81" s="4">
        <v>0</v>
      </c>
      <c r="I81" s="4">
        <v>0</v>
      </c>
      <c r="J81" s="4">
        <v>25529.3</v>
      </c>
    </row>
    <row r="82" spans="1:10">
      <c r="A82" s="33"/>
      <c r="B82" s="33"/>
      <c r="C82" s="33"/>
      <c r="D82" s="38" t="s">
        <v>235</v>
      </c>
      <c r="E82" s="13">
        <v>0</v>
      </c>
      <c r="F82" s="12">
        <v>1454.5500000000011</v>
      </c>
      <c r="G82" s="7" t="s">
        <v>106</v>
      </c>
      <c r="H82" s="4">
        <v>12.54</v>
      </c>
      <c r="I82" s="4">
        <v>0</v>
      </c>
      <c r="J82" s="4">
        <v>3081</v>
      </c>
    </row>
    <row r="83" spans="1:10">
      <c r="A83" s="33"/>
      <c r="B83" s="33"/>
      <c r="C83" s="33"/>
      <c r="D83" s="38" t="s">
        <v>238</v>
      </c>
      <c r="E83" s="13">
        <v>0</v>
      </c>
      <c r="F83" s="12">
        <v>645.90000000000055</v>
      </c>
      <c r="G83" s="7" t="s">
        <v>239</v>
      </c>
      <c r="H83" s="4">
        <v>6.43</v>
      </c>
      <c r="I83" s="4">
        <v>0</v>
      </c>
      <c r="J83" s="4">
        <v>8738.8000000000102</v>
      </c>
    </row>
    <row r="84" spans="1:10">
      <c r="A84" s="33"/>
      <c r="B84" s="33"/>
      <c r="C84" s="33"/>
      <c r="D84" s="38" t="s">
        <v>163</v>
      </c>
      <c r="E84" s="13">
        <v>3986</v>
      </c>
      <c r="F84" s="12">
        <v>24339</v>
      </c>
      <c r="G84" s="7" t="s">
        <v>107</v>
      </c>
      <c r="H84" s="4">
        <v>16</v>
      </c>
      <c r="I84" s="4">
        <v>0</v>
      </c>
      <c r="J84" s="4">
        <v>22273.33</v>
      </c>
    </row>
    <row r="85" spans="1:10" ht="15.75">
      <c r="A85" s="33"/>
      <c r="B85" s="33"/>
      <c r="C85" s="33"/>
      <c r="D85" s="39" t="s">
        <v>298</v>
      </c>
      <c r="E85" s="24">
        <f>SUM(E4:E84)</f>
        <v>1166982.9047899998</v>
      </c>
      <c r="F85" s="24">
        <f>SUM(F4:F84)</f>
        <v>263705.74963333347</v>
      </c>
      <c r="G85" s="7" t="s">
        <v>108</v>
      </c>
      <c r="H85" s="4">
        <v>0</v>
      </c>
      <c r="I85" s="4">
        <v>0</v>
      </c>
      <c r="J85" s="4">
        <v>28683.148999999994</v>
      </c>
    </row>
    <row r="86" spans="1:10">
      <c r="A86" s="33"/>
      <c r="B86" s="33"/>
      <c r="C86" s="33"/>
      <c r="G86" s="7" t="s">
        <v>109</v>
      </c>
      <c r="H86" s="4">
        <v>2.3625000000000003</v>
      </c>
      <c r="I86" s="4">
        <v>0</v>
      </c>
      <c r="J86" s="4">
        <v>14469.5</v>
      </c>
    </row>
    <row r="87" spans="1:10">
      <c r="A87" s="33"/>
      <c r="B87" s="33"/>
      <c r="C87" s="33"/>
      <c r="G87" s="7" t="s">
        <v>110</v>
      </c>
      <c r="H87" s="4">
        <v>11.3</v>
      </c>
      <c r="I87" s="4">
        <v>0</v>
      </c>
      <c r="J87" s="4">
        <v>53672.799999999988</v>
      </c>
    </row>
    <row r="88" spans="1:10">
      <c r="A88" s="33"/>
      <c r="B88" s="33"/>
      <c r="C88" s="33"/>
      <c r="G88" s="6" t="s">
        <v>111</v>
      </c>
      <c r="H88" s="4">
        <v>9.11</v>
      </c>
      <c r="I88" s="4">
        <v>0</v>
      </c>
      <c r="J88" s="4">
        <v>44084.000000000044</v>
      </c>
    </row>
    <row r="89" spans="1:10">
      <c r="A89" s="33"/>
      <c r="B89" s="33"/>
      <c r="C89" s="33"/>
      <c r="G89" s="6" t="s">
        <v>112</v>
      </c>
      <c r="H89" s="4">
        <v>0</v>
      </c>
      <c r="I89" s="4">
        <v>0</v>
      </c>
      <c r="J89" s="4">
        <v>13276.1</v>
      </c>
    </row>
    <row r="90" spans="1:10">
      <c r="A90" s="33"/>
      <c r="B90" s="33"/>
      <c r="C90" s="33"/>
      <c r="G90" s="6" t="s">
        <v>113</v>
      </c>
      <c r="H90" s="4">
        <v>6.2</v>
      </c>
      <c r="I90" s="4">
        <v>0</v>
      </c>
      <c r="J90" s="4">
        <v>16688</v>
      </c>
    </row>
    <row r="91" spans="1:10">
      <c r="A91" s="33"/>
      <c r="B91" s="33"/>
      <c r="C91" s="33"/>
      <c r="G91" s="7" t="s">
        <v>114</v>
      </c>
      <c r="H91" s="4">
        <v>8.41</v>
      </c>
      <c r="I91" s="4">
        <v>0</v>
      </c>
      <c r="J91" s="4">
        <v>35276.820000000007</v>
      </c>
    </row>
    <row r="92" spans="1:10">
      <c r="A92" s="33"/>
      <c r="B92" s="33"/>
      <c r="C92" s="33"/>
      <c r="G92" s="7" t="s">
        <v>115</v>
      </c>
      <c r="H92" s="4">
        <v>3.13</v>
      </c>
      <c r="I92" s="4">
        <v>0</v>
      </c>
      <c r="J92" s="4">
        <v>11711.279999999999</v>
      </c>
    </row>
    <row r="93" spans="1:10">
      <c r="A93" s="33"/>
      <c r="B93" s="33"/>
      <c r="C93" s="33"/>
      <c r="G93" s="7" t="s">
        <v>116</v>
      </c>
      <c r="H93" s="4">
        <v>0</v>
      </c>
      <c r="I93" s="4">
        <v>0</v>
      </c>
      <c r="J93" s="4">
        <v>2540.5</v>
      </c>
    </row>
    <row r="94" spans="1:10">
      <c r="A94" s="33"/>
      <c r="B94" s="33"/>
      <c r="C94" s="33"/>
      <c r="G94" s="7" t="s">
        <v>117</v>
      </c>
      <c r="H94" s="4">
        <v>0</v>
      </c>
      <c r="I94" s="4">
        <v>0</v>
      </c>
      <c r="J94" s="4">
        <v>13537</v>
      </c>
    </row>
    <row r="95" spans="1:10">
      <c r="A95" s="33"/>
      <c r="B95" s="33"/>
      <c r="C95" s="33"/>
      <c r="G95" s="7" t="s">
        <v>118</v>
      </c>
      <c r="H95" s="4">
        <v>0</v>
      </c>
      <c r="I95" s="4">
        <v>0</v>
      </c>
      <c r="J95" s="4">
        <v>12971</v>
      </c>
    </row>
    <row r="96" spans="1:10">
      <c r="A96" s="33"/>
      <c r="B96" s="33"/>
      <c r="C96" s="33"/>
      <c r="G96" s="6" t="s">
        <v>119</v>
      </c>
      <c r="H96" s="4">
        <v>9.1999999999999993</v>
      </c>
      <c r="I96" s="4">
        <v>0</v>
      </c>
      <c r="J96" s="4">
        <v>0</v>
      </c>
    </row>
    <row r="97" spans="1:10">
      <c r="A97" s="33"/>
      <c r="B97" s="33"/>
      <c r="C97" s="33"/>
      <c r="G97" s="7" t="s">
        <v>120</v>
      </c>
      <c r="H97" s="4">
        <v>6.8</v>
      </c>
      <c r="I97" s="4">
        <v>0</v>
      </c>
      <c r="J97" s="4">
        <v>44368.211599999937</v>
      </c>
    </row>
    <row r="98" spans="1:10">
      <c r="A98" s="33"/>
      <c r="B98" s="33"/>
      <c r="C98" s="33"/>
      <c r="G98" s="7" t="s">
        <v>121</v>
      </c>
      <c r="H98" s="4">
        <v>5.8</v>
      </c>
      <c r="I98" s="4">
        <v>0</v>
      </c>
      <c r="J98" s="4">
        <v>26423.381000000001</v>
      </c>
    </row>
    <row r="99" spans="1:10">
      <c r="A99" s="33"/>
      <c r="B99" s="33"/>
      <c r="C99" s="33"/>
      <c r="G99" s="7" t="s">
        <v>122</v>
      </c>
      <c r="H99" s="4">
        <v>3.27</v>
      </c>
      <c r="I99" s="4">
        <v>0</v>
      </c>
      <c r="J99" s="4">
        <v>24405.60000000002</v>
      </c>
    </row>
    <row r="100" spans="1:10">
      <c r="A100" s="33"/>
      <c r="B100" s="33"/>
      <c r="C100" s="33"/>
      <c r="G100" s="7" t="s">
        <v>123</v>
      </c>
      <c r="H100" s="4">
        <v>0</v>
      </c>
      <c r="I100" s="4">
        <v>0</v>
      </c>
      <c r="J100" s="4">
        <v>6007.5</v>
      </c>
    </row>
    <row r="101" spans="1:10">
      <c r="A101" s="33"/>
      <c r="B101" s="33"/>
      <c r="C101" s="33"/>
      <c r="G101" s="7" t="s">
        <v>124</v>
      </c>
      <c r="H101" s="4">
        <v>2.4300000000000002</v>
      </c>
      <c r="I101" s="4">
        <v>0</v>
      </c>
      <c r="J101" s="4">
        <v>38749.389999999985</v>
      </c>
    </row>
    <row r="102" spans="1:10">
      <c r="A102" s="33"/>
      <c r="B102" s="33"/>
      <c r="C102" s="33"/>
      <c r="G102" s="7" t="s">
        <v>240</v>
      </c>
      <c r="H102" s="4">
        <v>6.4700000000000273</v>
      </c>
      <c r="I102" s="4">
        <v>0</v>
      </c>
      <c r="J102" s="4">
        <v>4821</v>
      </c>
    </row>
    <row r="103" spans="1:10">
      <c r="A103" s="33"/>
      <c r="B103" s="33"/>
      <c r="C103" s="33"/>
      <c r="G103" s="6" t="s">
        <v>125</v>
      </c>
      <c r="H103" s="4">
        <v>0</v>
      </c>
      <c r="I103" s="4">
        <v>0</v>
      </c>
      <c r="J103" s="4">
        <v>4679.5</v>
      </c>
    </row>
    <row r="104" spans="1:10">
      <c r="A104" s="33"/>
      <c r="B104" s="33"/>
      <c r="C104" s="33"/>
      <c r="G104" s="7" t="s">
        <v>126</v>
      </c>
      <c r="H104" s="4">
        <v>8.3000000000000007</v>
      </c>
      <c r="I104" s="4">
        <v>0</v>
      </c>
      <c r="J104" s="4">
        <v>16912.511999999999</v>
      </c>
    </row>
    <row r="105" spans="1:10">
      <c r="A105" s="33"/>
      <c r="B105" s="33"/>
      <c r="C105" s="33"/>
      <c r="G105" s="7" t="s">
        <v>127</v>
      </c>
      <c r="H105" s="4">
        <v>0</v>
      </c>
      <c r="I105" s="4">
        <v>0</v>
      </c>
      <c r="J105" s="4">
        <v>12116</v>
      </c>
    </row>
    <row r="106" spans="1:10">
      <c r="A106" s="33"/>
      <c r="B106" s="33"/>
      <c r="C106" s="33"/>
      <c r="G106" s="6" t="s">
        <v>128</v>
      </c>
      <c r="H106" s="4">
        <v>0</v>
      </c>
      <c r="I106" s="4">
        <v>0</v>
      </c>
      <c r="J106" s="4">
        <v>0</v>
      </c>
    </row>
    <row r="107" spans="1:10">
      <c r="A107" s="33"/>
      <c r="B107" s="33"/>
      <c r="C107" s="33"/>
      <c r="G107" s="7" t="s">
        <v>129</v>
      </c>
      <c r="H107" s="4">
        <v>11.3</v>
      </c>
      <c r="I107" s="4">
        <v>0</v>
      </c>
      <c r="J107" s="4">
        <v>15321.899999999998</v>
      </c>
    </row>
    <row r="108" spans="1:10">
      <c r="A108" s="33"/>
      <c r="B108" s="33"/>
      <c r="C108" s="33"/>
      <c r="G108" s="7" t="s">
        <v>130</v>
      </c>
      <c r="H108" s="4">
        <v>16.610000000000014</v>
      </c>
      <c r="I108" s="4">
        <v>0</v>
      </c>
      <c r="J108" s="4">
        <v>31715.999999999993</v>
      </c>
    </row>
    <row r="109" spans="1:10">
      <c r="A109" s="33"/>
      <c r="B109" s="33"/>
      <c r="C109" s="33"/>
      <c r="G109" s="7" t="s">
        <v>131</v>
      </c>
      <c r="H109" s="4">
        <v>0</v>
      </c>
      <c r="I109" s="4">
        <v>0</v>
      </c>
      <c r="J109" s="4">
        <v>13506.203999999998</v>
      </c>
    </row>
    <row r="110" spans="1:10">
      <c r="A110" s="33"/>
      <c r="B110" s="33"/>
      <c r="C110" s="33"/>
      <c r="G110" s="7" t="s">
        <v>132</v>
      </c>
      <c r="H110" s="4">
        <v>0</v>
      </c>
      <c r="I110" s="4">
        <v>0</v>
      </c>
      <c r="J110" s="4">
        <v>15228.816000000035</v>
      </c>
    </row>
    <row r="111" spans="1:10">
      <c r="A111" s="33"/>
      <c r="B111" s="33"/>
      <c r="C111" s="33"/>
      <c r="G111" s="7" t="s">
        <v>133</v>
      </c>
      <c r="H111" s="4">
        <v>0</v>
      </c>
      <c r="I111" s="4">
        <v>0</v>
      </c>
      <c r="J111" s="4">
        <v>21565.930000000004</v>
      </c>
    </row>
    <row r="112" spans="1:10">
      <c r="A112" s="33"/>
      <c r="B112" s="33"/>
      <c r="C112" s="33"/>
      <c r="G112" s="7" t="s">
        <v>134</v>
      </c>
      <c r="H112" s="4">
        <v>0</v>
      </c>
      <c r="I112" s="4">
        <v>0</v>
      </c>
      <c r="J112" s="4">
        <v>13460.675499999994</v>
      </c>
    </row>
    <row r="113" spans="1:10">
      <c r="A113" s="33"/>
      <c r="B113" s="33"/>
      <c r="C113" s="33"/>
      <c r="G113" s="7" t="s">
        <v>135</v>
      </c>
      <c r="H113" s="4">
        <v>2.3130000000000024</v>
      </c>
      <c r="I113" s="4">
        <v>0</v>
      </c>
      <c r="J113" s="4">
        <v>11168</v>
      </c>
    </row>
    <row r="114" spans="1:10">
      <c r="A114" s="33"/>
      <c r="B114" s="33"/>
      <c r="C114" s="33"/>
      <c r="G114" s="7" t="s">
        <v>136</v>
      </c>
      <c r="H114" s="4">
        <v>0</v>
      </c>
      <c r="I114" s="4">
        <v>0</v>
      </c>
      <c r="J114" s="4">
        <v>13804.000000000002</v>
      </c>
    </row>
    <row r="115" spans="1:10">
      <c r="A115" s="33"/>
      <c r="B115" s="33"/>
      <c r="C115" s="33"/>
      <c r="G115" s="7" t="s">
        <v>137</v>
      </c>
      <c r="H115" s="4">
        <v>0</v>
      </c>
      <c r="I115" s="4">
        <v>0</v>
      </c>
      <c r="J115" s="4">
        <v>3707.5999999999995</v>
      </c>
    </row>
    <row r="116" spans="1:10">
      <c r="A116" s="33"/>
      <c r="B116" s="33"/>
      <c r="C116" s="33"/>
      <c r="G116" s="6" t="s">
        <v>138</v>
      </c>
      <c r="H116" s="4">
        <v>0</v>
      </c>
      <c r="I116" s="4">
        <v>0</v>
      </c>
      <c r="J116" s="4">
        <v>4874.4000000000005</v>
      </c>
    </row>
    <row r="117" spans="1:10">
      <c r="A117" s="33"/>
      <c r="B117" s="33"/>
      <c r="C117" s="33"/>
      <c r="G117" s="7" t="s">
        <v>139</v>
      </c>
      <c r="H117" s="4">
        <v>18.292000000000002</v>
      </c>
      <c r="I117" s="4">
        <v>0</v>
      </c>
      <c r="J117" s="4">
        <v>35743.939999999988</v>
      </c>
    </row>
    <row r="118" spans="1:10">
      <c r="A118" s="33"/>
      <c r="B118" s="33"/>
      <c r="C118" s="33"/>
      <c r="G118" s="7" t="s">
        <v>140</v>
      </c>
      <c r="H118" s="4">
        <v>11.000220000000001</v>
      </c>
      <c r="I118" s="4">
        <v>0</v>
      </c>
      <c r="J118" s="4">
        <v>23476.525799999996</v>
      </c>
    </row>
    <row r="119" spans="1:10">
      <c r="A119" s="33"/>
      <c r="B119" s="33"/>
      <c r="C119" s="33"/>
      <c r="G119" s="7" t="s">
        <v>141</v>
      </c>
      <c r="H119" s="4">
        <v>0</v>
      </c>
      <c r="I119" s="4">
        <v>0</v>
      </c>
      <c r="J119" s="4">
        <v>1931.6000000000004</v>
      </c>
    </row>
    <row r="120" spans="1:10">
      <c r="A120" s="33"/>
      <c r="B120" s="33"/>
      <c r="C120" s="33"/>
      <c r="G120" s="7" t="s">
        <v>142</v>
      </c>
      <c r="H120" s="4">
        <v>8</v>
      </c>
      <c r="I120" s="4">
        <v>0</v>
      </c>
      <c r="J120" s="4">
        <v>14216.399999999987</v>
      </c>
    </row>
    <row r="121" spans="1:10">
      <c r="A121" s="33"/>
      <c r="B121" s="33"/>
      <c r="C121" s="33"/>
      <c r="G121" s="7" t="s">
        <v>143</v>
      </c>
      <c r="H121" s="4">
        <v>6.7</v>
      </c>
      <c r="I121" s="4">
        <v>0</v>
      </c>
      <c r="J121" s="4">
        <v>20413.496000000123</v>
      </c>
    </row>
    <row r="122" spans="1:10">
      <c r="A122" s="33"/>
      <c r="B122" s="33"/>
      <c r="C122" s="33"/>
      <c r="G122" s="7" t="s">
        <v>144</v>
      </c>
      <c r="H122" s="4">
        <v>0</v>
      </c>
      <c r="I122" s="4">
        <v>0</v>
      </c>
      <c r="J122" s="4">
        <v>11679.400000000005</v>
      </c>
    </row>
    <row r="123" spans="1:10">
      <c r="A123" s="33"/>
      <c r="B123" s="33"/>
      <c r="C123" s="33"/>
      <c r="G123" s="7" t="s">
        <v>145</v>
      </c>
      <c r="H123" s="4">
        <v>0</v>
      </c>
      <c r="I123" s="4">
        <v>0</v>
      </c>
      <c r="J123" s="4">
        <v>31851.45</v>
      </c>
    </row>
    <row r="124" spans="1:10">
      <c r="A124" s="33"/>
      <c r="B124" s="33"/>
      <c r="C124" s="33"/>
      <c r="G124" s="7" t="s">
        <v>146</v>
      </c>
      <c r="H124" s="4">
        <v>8.42</v>
      </c>
      <c r="I124" s="4">
        <v>1074.5759999999982</v>
      </c>
      <c r="J124" s="4">
        <v>27532.382999999998</v>
      </c>
    </row>
    <row r="125" spans="1:10">
      <c r="A125" s="33"/>
      <c r="B125" s="33"/>
      <c r="C125" s="33"/>
      <c r="G125" s="7" t="s">
        <v>147</v>
      </c>
      <c r="H125" s="4">
        <v>0</v>
      </c>
      <c r="I125" s="4">
        <v>0</v>
      </c>
      <c r="J125" s="4">
        <v>7599.7999999999993</v>
      </c>
    </row>
    <row r="126" spans="1:10">
      <c r="A126" s="33"/>
      <c r="B126" s="33"/>
      <c r="C126" s="33"/>
      <c r="G126" s="7" t="s">
        <v>148</v>
      </c>
      <c r="H126" s="4">
        <v>4.9000000000000004</v>
      </c>
      <c r="I126" s="4">
        <v>1385.7999999999993</v>
      </c>
      <c r="J126" s="4">
        <v>1067.3999999999996</v>
      </c>
    </row>
    <row r="127" spans="1:10">
      <c r="A127" s="33"/>
      <c r="B127" s="33"/>
      <c r="C127" s="33"/>
      <c r="G127" s="7" t="s">
        <v>149</v>
      </c>
      <c r="H127" s="4">
        <v>0</v>
      </c>
      <c r="I127" s="4">
        <v>0</v>
      </c>
      <c r="J127" s="4">
        <v>26908.416000000005</v>
      </c>
    </row>
    <row r="128" spans="1:10">
      <c r="A128" s="33"/>
      <c r="B128" s="33"/>
      <c r="C128" s="33"/>
      <c r="G128" s="7" t="s">
        <v>150</v>
      </c>
      <c r="H128" s="4">
        <v>8.8198000000000008</v>
      </c>
      <c r="I128" s="4">
        <v>0</v>
      </c>
      <c r="J128" s="12">
        <v>15281.89</v>
      </c>
    </row>
    <row r="129" spans="1:10">
      <c r="A129" s="33"/>
      <c r="B129" s="33"/>
      <c r="C129" s="33"/>
      <c r="G129" s="7" t="s">
        <v>151</v>
      </c>
      <c r="H129" s="4">
        <v>0</v>
      </c>
      <c r="I129" s="4">
        <v>0</v>
      </c>
      <c r="J129" s="4">
        <v>16272.557999999999</v>
      </c>
    </row>
    <row r="130" spans="1:10">
      <c r="A130" s="33"/>
      <c r="B130" s="33"/>
      <c r="C130" s="33"/>
      <c r="G130" s="7" t="s">
        <v>152</v>
      </c>
      <c r="H130" s="4">
        <v>3.488</v>
      </c>
      <c r="I130" s="4">
        <v>0</v>
      </c>
      <c r="J130" s="12">
        <v>10235.18</v>
      </c>
    </row>
    <row r="131" spans="1:10">
      <c r="A131" s="33"/>
      <c r="B131" s="33"/>
      <c r="C131" s="33"/>
      <c r="G131" s="6" t="s">
        <v>153</v>
      </c>
      <c r="H131" s="4">
        <v>3.24</v>
      </c>
      <c r="I131" s="4">
        <v>0</v>
      </c>
      <c r="J131" s="4">
        <v>44335.195999999909</v>
      </c>
    </row>
    <row r="132" spans="1:10">
      <c r="A132" s="33"/>
      <c r="B132" s="33"/>
      <c r="C132" s="33"/>
      <c r="G132" s="7" t="s">
        <v>154</v>
      </c>
      <c r="H132" s="4">
        <v>7.8689999999999989</v>
      </c>
      <c r="I132" s="4">
        <v>0</v>
      </c>
      <c r="J132" s="4">
        <v>15719.200000000004</v>
      </c>
    </row>
    <row r="133" spans="1:10">
      <c r="A133" s="33"/>
      <c r="B133" s="33"/>
      <c r="C133" s="33"/>
      <c r="G133" s="7" t="s">
        <v>155</v>
      </c>
      <c r="H133" s="4">
        <v>14.200887000000003</v>
      </c>
      <c r="I133" s="4">
        <v>0</v>
      </c>
      <c r="J133" s="4">
        <v>43978.959999999985</v>
      </c>
    </row>
    <row r="134" spans="1:10">
      <c r="A134" s="33"/>
      <c r="B134" s="33"/>
      <c r="C134" s="33"/>
      <c r="G134" s="7" t="s">
        <v>156</v>
      </c>
      <c r="H134" s="4">
        <v>0</v>
      </c>
      <c r="I134" s="4">
        <v>0</v>
      </c>
      <c r="J134" s="4">
        <v>13271.599999999999</v>
      </c>
    </row>
    <row r="135" spans="1:10">
      <c r="A135" s="33"/>
      <c r="B135" s="33"/>
      <c r="C135" s="33"/>
      <c r="G135" s="7" t="s">
        <v>157</v>
      </c>
      <c r="H135" s="4">
        <v>3.4399999999999977</v>
      </c>
      <c r="I135" s="4">
        <v>0</v>
      </c>
      <c r="J135" s="4">
        <v>13012.600000000017</v>
      </c>
    </row>
    <row r="136" spans="1:10">
      <c r="A136" s="33"/>
      <c r="B136" s="33"/>
      <c r="C136" s="33"/>
      <c r="G136" s="6" t="s">
        <v>27</v>
      </c>
      <c r="H136" s="4">
        <v>0</v>
      </c>
      <c r="I136" s="4">
        <v>0</v>
      </c>
      <c r="J136" s="4">
        <v>20238.399999999965</v>
      </c>
    </row>
    <row r="137" spans="1:10">
      <c r="A137" s="33"/>
      <c r="B137" s="33"/>
      <c r="C137" s="33"/>
      <c r="G137" s="7" t="s">
        <v>158</v>
      </c>
      <c r="H137" s="4">
        <v>12.623000000000001</v>
      </c>
      <c r="I137" s="4">
        <v>0</v>
      </c>
      <c r="J137" s="4">
        <v>17382.965999999997</v>
      </c>
    </row>
    <row r="138" spans="1:10">
      <c r="A138" s="33"/>
      <c r="B138" s="33"/>
      <c r="C138" s="33"/>
      <c r="G138" s="7" t="s">
        <v>159</v>
      </c>
      <c r="H138" s="4">
        <v>9.040300000000002</v>
      </c>
      <c r="I138" s="4">
        <v>0</v>
      </c>
      <c r="J138" s="4">
        <v>21208.100000000079</v>
      </c>
    </row>
    <row r="139" spans="1:10">
      <c r="A139" s="33"/>
      <c r="B139" s="33"/>
      <c r="C139" s="33"/>
      <c r="G139" s="7" t="s">
        <v>160</v>
      </c>
      <c r="H139" s="4">
        <v>3.5</v>
      </c>
      <c r="I139" s="4">
        <v>0</v>
      </c>
      <c r="J139" s="4">
        <v>8882.7999999999884</v>
      </c>
    </row>
    <row r="140" spans="1:10">
      <c r="A140" s="33"/>
      <c r="B140" s="33"/>
      <c r="C140" s="33"/>
      <c r="G140" s="7" t="s">
        <v>161</v>
      </c>
      <c r="H140" s="4">
        <v>0</v>
      </c>
      <c r="I140" s="4">
        <v>0</v>
      </c>
      <c r="J140" s="4">
        <v>5707.4000000000051</v>
      </c>
    </row>
    <row r="141" spans="1:10">
      <c r="A141" s="33"/>
      <c r="B141" s="33"/>
      <c r="C141" s="33"/>
      <c r="G141" s="7" t="s">
        <v>228</v>
      </c>
      <c r="H141" s="4">
        <v>0</v>
      </c>
      <c r="I141" s="4">
        <v>0</v>
      </c>
      <c r="J141" s="4">
        <v>6468</v>
      </c>
    </row>
    <row r="142" spans="1:10">
      <c r="A142" s="33"/>
      <c r="B142" s="33"/>
      <c r="C142" s="33"/>
      <c r="G142" s="7" t="s">
        <v>162</v>
      </c>
      <c r="H142" s="4">
        <v>13.805600000000002</v>
      </c>
      <c r="I142" s="4">
        <v>0</v>
      </c>
      <c r="J142" s="4">
        <v>19778.183999999932</v>
      </c>
    </row>
    <row r="143" spans="1:10">
      <c r="A143" s="33"/>
      <c r="B143" s="33"/>
      <c r="C143" s="33"/>
      <c r="G143" s="7" t="s">
        <v>163</v>
      </c>
      <c r="H143" s="4">
        <v>6.07</v>
      </c>
      <c r="I143" s="4">
        <v>0</v>
      </c>
      <c r="J143" s="12">
        <v>10875.72700000001</v>
      </c>
    </row>
    <row r="144" spans="1:10">
      <c r="A144" s="33"/>
      <c r="B144" s="33"/>
      <c r="C144" s="33"/>
      <c r="G144" s="7" t="s">
        <v>164</v>
      </c>
      <c r="H144" s="4">
        <v>2.2599999999999998</v>
      </c>
      <c r="I144" s="4">
        <v>0</v>
      </c>
      <c r="J144" s="4">
        <v>3091</v>
      </c>
    </row>
    <row r="145" spans="1:10">
      <c r="A145" s="33"/>
      <c r="B145" s="33"/>
      <c r="C145" s="33"/>
      <c r="G145" s="7" t="s">
        <v>165</v>
      </c>
      <c r="H145" s="4">
        <v>3.12</v>
      </c>
      <c r="I145" s="4">
        <v>0</v>
      </c>
      <c r="J145" s="4">
        <v>5102</v>
      </c>
    </row>
    <row r="146" spans="1:10" s="25" customFormat="1" ht="15.75">
      <c r="A146" s="35" t="s">
        <v>298</v>
      </c>
      <c r="B146" s="36">
        <f>B33</f>
        <v>2491408.6168130003</v>
      </c>
      <c r="C146" s="36">
        <f>C33</f>
        <v>279004.20799999998</v>
      </c>
      <c r="D146" s="39" t="s">
        <v>298</v>
      </c>
      <c r="E146" s="24">
        <f>E85</f>
        <v>1166982.9047899998</v>
      </c>
      <c r="F146" s="24">
        <f>F85</f>
        <v>263705.74963333347</v>
      </c>
      <c r="G146" s="21" t="s">
        <v>298</v>
      </c>
      <c r="H146" s="24">
        <f t="shared" ref="H146:J146" si="0">SUM(H4:H145)</f>
        <v>484.74772200000007</v>
      </c>
      <c r="I146" s="24">
        <f t="shared" si="0"/>
        <v>10794.862666666661</v>
      </c>
      <c r="J146" s="24">
        <f t="shared" si="0"/>
        <v>3031436.744713</v>
      </c>
    </row>
    <row r="147" spans="1:10">
      <c r="B147" s="23"/>
      <c r="C147" s="23"/>
    </row>
    <row r="148" spans="1:10">
      <c r="A148" s="50" t="s">
        <v>167</v>
      </c>
      <c r="B148" s="50"/>
      <c r="C148" s="4">
        <f>B146</f>
        <v>2491408.6168130003</v>
      </c>
    </row>
    <row r="149" spans="1:10">
      <c r="A149" s="50" t="s">
        <v>168</v>
      </c>
      <c r="B149" s="50"/>
      <c r="C149" s="4">
        <f>C146</f>
        <v>279004.20799999998</v>
      </c>
      <c r="J149" s="15"/>
    </row>
    <row r="150" spans="1:10">
      <c r="A150" s="50" t="s">
        <v>169</v>
      </c>
      <c r="B150" s="50"/>
      <c r="C150" s="4">
        <f>C148-C149</f>
        <v>2212404.4088130002</v>
      </c>
    </row>
    <row r="151" spans="1:10">
      <c r="A151" s="50" t="s">
        <v>170</v>
      </c>
      <c r="B151" s="50"/>
      <c r="C151" s="4">
        <f>E146</f>
        <v>1166982.9047899998</v>
      </c>
    </row>
    <row r="152" spans="1:10">
      <c r="A152" s="50" t="s">
        <v>171</v>
      </c>
      <c r="B152" s="50"/>
      <c r="C152" s="4">
        <f>F146</f>
        <v>263705.74963333347</v>
      </c>
      <c r="D152" s="45">
        <f>C148+C151+C154</f>
        <v>3669186.3842696669</v>
      </c>
    </row>
    <row r="153" spans="1:10">
      <c r="A153" s="50" t="s">
        <v>172</v>
      </c>
      <c r="B153" s="50"/>
      <c r="C153" s="4">
        <f>C151-C152</f>
        <v>903277.15515666641</v>
      </c>
      <c r="D153" s="45">
        <f>C149+C152+C157</f>
        <v>3574146.7023463333</v>
      </c>
    </row>
    <row r="154" spans="1:10">
      <c r="A154" s="50" t="s">
        <v>173</v>
      </c>
      <c r="B154" s="50"/>
      <c r="C154" s="4">
        <f>I146</f>
        <v>10794.862666666661</v>
      </c>
      <c r="D154" s="45">
        <f>C155</f>
        <v>484.74772200000007</v>
      </c>
    </row>
    <row r="155" spans="1:10">
      <c r="A155" s="52" t="s">
        <v>178</v>
      </c>
      <c r="B155" s="53"/>
      <c r="C155" s="4">
        <f>H146</f>
        <v>484.74772200000007</v>
      </c>
      <c r="D155" s="45">
        <f>D152-D153-D154</f>
        <v>94554.934201333555</v>
      </c>
    </row>
    <row r="156" spans="1:10">
      <c r="A156" s="50" t="s">
        <v>174</v>
      </c>
      <c r="B156" s="50"/>
      <c r="C156" s="4">
        <f>C150+C153+C154</f>
        <v>3126476.4266363331</v>
      </c>
      <c r="D156" s="37">
        <f>D155/D152*100</f>
        <v>2.5770000293990036</v>
      </c>
    </row>
    <row r="157" spans="1:10">
      <c r="A157" s="50" t="s">
        <v>175</v>
      </c>
      <c r="B157" s="50"/>
      <c r="C157" s="4">
        <f>J146</f>
        <v>3031436.744713</v>
      </c>
    </row>
    <row r="158" spans="1:10">
      <c r="A158" s="50" t="s">
        <v>176</v>
      </c>
      <c r="B158" s="50"/>
      <c r="C158" s="4">
        <f>C156-C157-C155</f>
        <v>94554.93420133309</v>
      </c>
    </row>
    <row r="159" spans="1:10" ht="15.75">
      <c r="A159" s="51" t="s">
        <v>177</v>
      </c>
      <c r="B159" s="51"/>
      <c r="C159" s="39">
        <f>C158/(C148+C151+C154)*100</f>
        <v>2.5770000293989912</v>
      </c>
    </row>
  </sheetData>
  <mergeCells count="30">
    <mergeCell ref="A2:A3"/>
    <mergeCell ref="D2:D3"/>
    <mergeCell ref="E2:F2"/>
    <mergeCell ref="A1:C1"/>
    <mergeCell ref="D1:F1"/>
    <mergeCell ref="G1:J1"/>
    <mergeCell ref="B2:C2"/>
    <mergeCell ref="G2:G3"/>
    <mergeCell ref="H2:J2"/>
    <mergeCell ref="A150:B150"/>
    <mergeCell ref="B4:B6"/>
    <mergeCell ref="B10:B12"/>
    <mergeCell ref="E15:E17"/>
    <mergeCell ref="B26:B29"/>
    <mergeCell ref="E38:E40"/>
    <mergeCell ref="E49:E50"/>
    <mergeCell ref="E56:E57"/>
    <mergeCell ref="E60:E63"/>
    <mergeCell ref="E70:E72"/>
    <mergeCell ref="A148:B148"/>
    <mergeCell ref="A149:B149"/>
    <mergeCell ref="A157:B157"/>
    <mergeCell ref="A158:B158"/>
    <mergeCell ref="A159:B159"/>
    <mergeCell ref="A151:B151"/>
    <mergeCell ref="A152:B152"/>
    <mergeCell ref="A153:B153"/>
    <mergeCell ref="A154:B154"/>
    <mergeCell ref="A155:B155"/>
    <mergeCell ref="A156:B15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C17" sqref="C17"/>
    </sheetView>
  </sheetViews>
  <sheetFormatPr defaultRowHeight="15"/>
  <cols>
    <col min="1" max="1" width="19.28515625" customWidth="1"/>
    <col min="2" max="2" width="20" customWidth="1"/>
    <col min="3" max="3" width="24.42578125" customWidth="1"/>
    <col min="4" max="4" width="21.28515625" customWidth="1"/>
    <col min="5" max="5" width="11.42578125" customWidth="1"/>
    <col min="6" max="6" width="16.7109375" customWidth="1"/>
    <col min="7" max="7" width="17.85546875" customWidth="1"/>
  </cols>
  <sheetData>
    <row r="1" spans="1:7" ht="18.75">
      <c r="A1" s="54" t="s">
        <v>297</v>
      </c>
      <c r="B1" s="54"/>
      <c r="C1" s="54"/>
      <c r="D1" s="54"/>
      <c r="E1" s="54"/>
      <c r="F1" s="54"/>
      <c r="G1" s="54"/>
    </row>
    <row r="2" spans="1:7">
      <c r="A2" s="56" t="s">
        <v>264</v>
      </c>
      <c r="B2" s="59"/>
      <c r="C2" s="56" t="s">
        <v>265</v>
      </c>
      <c r="D2" s="59"/>
      <c r="E2" s="56" t="s">
        <v>166</v>
      </c>
      <c r="F2" s="58"/>
      <c r="G2" s="59"/>
    </row>
    <row r="3" spans="1:7" ht="54.75" customHeight="1">
      <c r="A3" s="26" t="s">
        <v>267</v>
      </c>
      <c r="B3" s="26" t="s">
        <v>268</v>
      </c>
      <c r="C3" s="26" t="s">
        <v>269</v>
      </c>
      <c r="D3" s="26" t="s">
        <v>270</v>
      </c>
      <c r="E3" s="27" t="s">
        <v>271</v>
      </c>
      <c r="F3" s="26" t="s">
        <v>272</v>
      </c>
      <c r="G3" s="26" t="s">
        <v>273</v>
      </c>
    </row>
    <row r="4" spans="1:7" ht="15.75">
      <c r="A4" s="19">
        <v>2491408.6168130003</v>
      </c>
      <c r="B4" s="19">
        <v>279004.20799999998</v>
      </c>
      <c r="C4" s="19">
        <v>1166982.9047899998</v>
      </c>
      <c r="D4" s="19">
        <v>263705.74963333347</v>
      </c>
      <c r="E4" s="19">
        <v>484.74772200000007</v>
      </c>
      <c r="F4" s="19">
        <v>10794.672666666662</v>
      </c>
      <c r="G4" s="19">
        <v>3031436.744713</v>
      </c>
    </row>
    <row r="6" spans="1:7">
      <c r="A6" s="70" t="s">
        <v>167</v>
      </c>
      <c r="B6" s="71"/>
      <c r="C6" s="1">
        <f>A4</f>
        <v>2491408.6168130003</v>
      </c>
      <c r="D6" s="20" t="s">
        <v>274</v>
      </c>
      <c r="F6" s="18">
        <f>C6+C9+C12</f>
        <v>3669186.1942696669</v>
      </c>
    </row>
    <row r="7" spans="1:7">
      <c r="A7" s="70" t="s">
        <v>168</v>
      </c>
      <c r="B7" s="71"/>
      <c r="C7" s="1">
        <f>B4</f>
        <v>279004.20799999998</v>
      </c>
      <c r="D7" s="20" t="s">
        <v>275</v>
      </c>
      <c r="F7" s="18">
        <f>C7+C10+C15</f>
        <v>3574146.7023463333</v>
      </c>
    </row>
    <row r="8" spans="1:7">
      <c r="A8" s="70" t="s">
        <v>169</v>
      </c>
      <c r="B8" s="71"/>
      <c r="C8" s="1">
        <f>C6-C7</f>
        <v>2212404.4088130002</v>
      </c>
      <c r="D8" s="20" t="s">
        <v>276</v>
      </c>
      <c r="F8" s="18">
        <f>C13</f>
        <v>484.74772200000007</v>
      </c>
    </row>
    <row r="9" spans="1:7">
      <c r="A9" s="70" t="s">
        <v>170</v>
      </c>
      <c r="B9" s="71"/>
      <c r="C9" s="1">
        <f>C4</f>
        <v>1166982.9047899998</v>
      </c>
      <c r="D9" s="20" t="s">
        <v>277</v>
      </c>
      <c r="F9" s="18">
        <f>F6-F7-F8</f>
        <v>94554.744201333611</v>
      </c>
    </row>
    <row r="10" spans="1:7">
      <c r="A10" s="70" t="s">
        <v>171</v>
      </c>
      <c r="B10" s="71"/>
      <c r="C10" s="1">
        <f>D4</f>
        <v>263705.74963333347</v>
      </c>
      <c r="D10" s="20" t="s">
        <v>278</v>
      </c>
      <c r="F10">
        <f>F9/F6*100</f>
        <v>2.576994984582794</v>
      </c>
    </row>
    <row r="11" spans="1:7">
      <c r="A11" s="70" t="s">
        <v>172</v>
      </c>
      <c r="B11" s="71"/>
      <c r="C11" s="1">
        <f>C9-C10</f>
        <v>903277.15515666641</v>
      </c>
      <c r="D11" s="20" t="s">
        <v>279</v>
      </c>
    </row>
    <row r="12" spans="1:7">
      <c r="A12" s="70" t="s">
        <v>173</v>
      </c>
      <c r="B12" s="71"/>
      <c r="C12" s="1">
        <f>F4</f>
        <v>10794.672666666662</v>
      </c>
      <c r="D12" s="20" t="s">
        <v>280</v>
      </c>
    </row>
    <row r="13" spans="1:7">
      <c r="A13" s="70" t="s">
        <v>178</v>
      </c>
      <c r="B13" s="71"/>
      <c r="C13" s="1">
        <f>E4</f>
        <v>484.74772200000007</v>
      </c>
      <c r="D13" s="20" t="s">
        <v>281</v>
      </c>
    </row>
    <row r="14" spans="1:7">
      <c r="A14" s="70" t="s">
        <v>174</v>
      </c>
      <c r="B14" s="71"/>
      <c r="C14" s="1">
        <f>C8+C11+C12</f>
        <v>3126476.2366363332</v>
      </c>
      <c r="D14" s="20" t="s">
        <v>282</v>
      </c>
    </row>
    <row r="15" spans="1:7">
      <c r="A15" s="70" t="s">
        <v>175</v>
      </c>
      <c r="B15" s="71"/>
      <c r="C15" s="1">
        <f>G4</f>
        <v>3031436.744713</v>
      </c>
      <c r="D15" s="20" t="s">
        <v>283</v>
      </c>
    </row>
    <row r="16" spans="1:7">
      <c r="A16" s="70" t="s">
        <v>176</v>
      </c>
      <c r="B16" s="71"/>
      <c r="C16" s="1">
        <f>C14-C15-C13</f>
        <v>94554.744201333146</v>
      </c>
      <c r="D16" s="20" t="s">
        <v>284</v>
      </c>
    </row>
    <row r="17" spans="1:7" ht="15.75">
      <c r="A17" s="73" t="s">
        <v>177</v>
      </c>
      <c r="B17" s="74"/>
      <c r="C17" s="21">
        <f>C16/(C6+C9+C12)*100</f>
        <v>2.5769949845827815</v>
      </c>
      <c r="D17" s="20" t="s">
        <v>285</v>
      </c>
    </row>
    <row r="19" spans="1:7">
      <c r="B19" s="22"/>
    </row>
    <row r="20" spans="1:7">
      <c r="A20" s="75" t="s">
        <v>286</v>
      </c>
      <c r="B20" s="75"/>
      <c r="C20" s="75"/>
      <c r="D20" s="75"/>
      <c r="E20" s="75"/>
      <c r="F20" s="75"/>
      <c r="G20" s="75"/>
    </row>
    <row r="21" spans="1:7">
      <c r="A21" s="72" t="s">
        <v>287</v>
      </c>
      <c r="B21" s="72"/>
      <c r="C21" s="72"/>
      <c r="D21" s="72"/>
      <c r="E21" s="72"/>
      <c r="F21" s="72"/>
      <c r="G21" s="72"/>
    </row>
    <row r="22" spans="1:7">
      <c r="A22" s="72" t="s">
        <v>288</v>
      </c>
      <c r="B22" s="72"/>
      <c r="C22" s="72"/>
      <c r="D22" s="72"/>
      <c r="E22" s="72"/>
      <c r="F22" s="72"/>
      <c r="G22" s="72"/>
    </row>
    <row r="23" spans="1:7">
      <c r="A23" s="75" t="s">
        <v>289</v>
      </c>
      <c r="B23" s="75"/>
      <c r="C23" s="75"/>
      <c r="D23" s="75"/>
      <c r="E23" s="75"/>
      <c r="F23" s="75"/>
      <c r="G23" s="75"/>
    </row>
    <row r="24" spans="1:7">
      <c r="A24" s="75" t="s">
        <v>290</v>
      </c>
      <c r="B24" s="75"/>
      <c r="C24" s="75"/>
      <c r="D24" s="75"/>
      <c r="E24" s="75"/>
      <c r="F24" s="75"/>
      <c r="G24" s="75"/>
    </row>
    <row r="25" spans="1:7">
      <c r="A25" s="79" t="s">
        <v>291</v>
      </c>
      <c r="B25" s="80"/>
      <c r="C25" s="80"/>
      <c r="D25" s="80"/>
      <c r="E25" s="80"/>
      <c r="F25" s="80"/>
      <c r="G25" s="81"/>
    </row>
    <row r="26" spans="1:7">
      <c r="A26" s="72" t="s">
        <v>292</v>
      </c>
      <c r="B26" s="72"/>
      <c r="C26" s="72"/>
      <c r="D26" s="72"/>
      <c r="E26" s="72"/>
      <c r="F26" s="72"/>
      <c r="G26" s="72"/>
    </row>
    <row r="27" spans="1:7">
      <c r="A27" s="82" t="s">
        <v>293</v>
      </c>
      <c r="B27" s="82"/>
      <c r="C27" s="82"/>
      <c r="D27" s="82"/>
      <c r="E27" s="82"/>
      <c r="F27" s="82"/>
      <c r="G27" s="82"/>
    </row>
    <row r="28" spans="1:7">
      <c r="A28" s="76" t="s">
        <v>294</v>
      </c>
      <c r="B28" s="77"/>
      <c r="C28" s="77"/>
      <c r="D28" s="77"/>
      <c r="E28" s="77"/>
      <c r="F28" s="77"/>
      <c r="G28" s="78"/>
    </row>
    <row r="29" spans="1:7">
      <c r="A29" s="75" t="s">
        <v>295</v>
      </c>
      <c r="B29" s="75"/>
      <c r="C29" s="75"/>
      <c r="D29" s="75"/>
      <c r="E29" s="75"/>
      <c r="F29" s="75"/>
      <c r="G29" s="75"/>
    </row>
    <row r="30" spans="1:7">
      <c r="A30" s="75" t="s">
        <v>296</v>
      </c>
      <c r="B30" s="75"/>
      <c r="C30" s="75"/>
      <c r="D30" s="75"/>
      <c r="E30" s="75"/>
      <c r="F30" s="75"/>
      <c r="G30" s="75"/>
    </row>
  </sheetData>
  <mergeCells count="27">
    <mergeCell ref="A28:G28"/>
    <mergeCell ref="A29:G29"/>
    <mergeCell ref="A30:G30"/>
    <mergeCell ref="A22:G22"/>
    <mergeCell ref="A23:G23"/>
    <mergeCell ref="A24:G24"/>
    <mergeCell ref="A25:G25"/>
    <mergeCell ref="A26:G26"/>
    <mergeCell ref="A27:G27"/>
    <mergeCell ref="A21:G21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G20"/>
    <mergeCell ref="A7:B7"/>
    <mergeCell ref="A1:G1"/>
    <mergeCell ref="A2:B2"/>
    <mergeCell ref="C2:D2"/>
    <mergeCell ref="E2:G2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I6" sqref="I6"/>
    </sheetView>
  </sheetViews>
  <sheetFormatPr defaultRowHeight="15"/>
  <cols>
    <col min="1" max="1" width="5.28515625" customWidth="1"/>
    <col min="2" max="2" width="28.7109375" customWidth="1"/>
    <col min="3" max="3" width="13.42578125" customWidth="1"/>
    <col min="4" max="4" width="14" customWidth="1"/>
    <col min="5" max="5" width="13.140625" customWidth="1"/>
  </cols>
  <sheetData>
    <row r="1" spans="1:5" ht="18.75">
      <c r="A1" s="83" t="s">
        <v>301</v>
      </c>
      <c r="B1" s="83"/>
      <c r="C1" s="83"/>
      <c r="D1" s="83"/>
      <c r="E1" s="83"/>
    </row>
    <row r="2" spans="1:5" ht="31.5">
      <c r="A2" s="46" t="s">
        <v>274</v>
      </c>
      <c r="B2" s="46" t="s">
        <v>302</v>
      </c>
      <c r="C2" s="46" t="s">
        <v>303</v>
      </c>
      <c r="D2" s="46" t="s">
        <v>304</v>
      </c>
      <c r="E2" s="46" t="s">
        <v>305</v>
      </c>
    </row>
    <row r="3" spans="1:5" ht="78.75">
      <c r="A3" s="47">
        <v>1</v>
      </c>
      <c r="B3" s="47" t="s">
        <v>306</v>
      </c>
      <c r="C3" s="48">
        <v>3344355.3760299999</v>
      </c>
      <c r="D3" s="48">
        <v>3221390.7172843334</v>
      </c>
      <c r="E3" s="48">
        <v>3669186.1942696669</v>
      </c>
    </row>
    <row r="4" spans="1:5" ht="63">
      <c r="A4" s="47">
        <v>2</v>
      </c>
      <c r="B4" s="47" t="s">
        <v>307</v>
      </c>
      <c r="C4" s="48">
        <v>3262509.2593340003</v>
      </c>
      <c r="D4" s="48">
        <v>3139840.3351656678</v>
      </c>
      <c r="E4" s="48">
        <v>3574146.7023463333</v>
      </c>
    </row>
    <row r="5" spans="1:5" ht="31.5">
      <c r="A5" s="47">
        <v>3</v>
      </c>
      <c r="B5" s="47" t="s">
        <v>308</v>
      </c>
      <c r="C5" s="48">
        <v>450.59609599999999</v>
      </c>
      <c r="D5" s="48">
        <v>469.02022100000011</v>
      </c>
      <c r="E5" s="48">
        <v>484.74772200000007</v>
      </c>
    </row>
    <row r="6" spans="1:5" ht="31.5">
      <c r="A6" s="47">
        <v>4</v>
      </c>
      <c r="B6" s="47" t="s">
        <v>309</v>
      </c>
      <c r="C6" s="48">
        <v>81395.52059999964</v>
      </c>
      <c r="D6" s="48">
        <v>81081.361897665614</v>
      </c>
      <c r="E6" s="48">
        <v>94554.744201333611</v>
      </c>
    </row>
    <row r="7" spans="1:5" ht="47.25">
      <c r="A7" s="47">
        <v>5</v>
      </c>
      <c r="B7" s="46" t="s">
        <v>310</v>
      </c>
      <c r="C7" s="49">
        <v>2.4338179244761426</v>
      </c>
      <c r="D7" s="49">
        <v>2.5169676395546974</v>
      </c>
      <c r="E7" s="49">
        <v>2.576994984582794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 19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RANJIT KUMAR GOPAL</dc:creator>
  <cp:lastModifiedBy>RANJIT KUMAR GOPAL</cp:lastModifiedBy>
  <cp:lastPrinted>2019-10-22T05:34:18Z</cp:lastPrinted>
  <dcterms:created xsi:type="dcterms:W3CDTF">2019-09-26T05:45:09Z</dcterms:created>
  <dcterms:modified xsi:type="dcterms:W3CDTF">2019-10-22T06:43:17Z</dcterms:modified>
</cp:coreProperties>
</file>